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heryll\Desktop\"/>
    </mc:Choice>
  </mc:AlternateContent>
  <bookViews>
    <workbookView xWindow="0" yWindow="0" windowWidth="19200" windowHeight="7190" firstSheet="6" activeTab="9"/>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 l="1"/>
  <c r="N3" i="6" l="1"/>
  <c r="N23" i="6"/>
  <c r="N22" i="6"/>
  <c r="M23" i="6"/>
  <c r="L23" i="6"/>
  <c r="K23" i="6"/>
  <c r="J23" i="6"/>
  <c r="I23" i="6"/>
  <c r="H23" i="6"/>
  <c r="G23" i="6"/>
  <c r="F23" i="6"/>
  <c r="E23" i="6"/>
  <c r="D23" i="6"/>
  <c r="C23" i="6"/>
  <c r="B23" i="6"/>
  <c r="N3" i="5"/>
  <c r="N22" i="5"/>
  <c r="M23" i="5"/>
  <c r="L23" i="5"/>
  <c r="K23" i="5"/>
  <c r="J23" i="5"/>
  <c r="I23" i="5"/>
  <c r="H23" i="5"/>
  <c r="G23" i="5"/>
  <c r="F23" i="5"/>
  <c r="E23" i="5"/>
  <c r="D23" i="5"/>
  <c r="C23" i="5"/>
  <c r="B23" i="5"/>
  <c r="B24" i="7"/>
  <c r="N3" i="4"/>
  <c r="N22" i="4"/>
  <c r="M23" i="4"/>
  <c r="L23" i="4"/>
  <c r="K23" i="4"/>
  <c r="J23" i="4"/>
  <c r="I23" i="4"/>
  <c r="H23" i="4"/>
  <c r="G23" i="4"/>
  <c r="F23" i="4"/>
  <c r="E23" i="4"/>
  <c r="D23" i="4"/>
  <c r="C23" i="4"/>
  <c r="B23" i="4"/>
  <c r="M24" i="3"/>
  <c r="L24" i="3"/>
  <c r="K24" i="3"/>
  <c r="J24" i="3"/>
  <c r="I24" i="3"/>
  <c r="H24" i="3"/>
  <c r="G24" i="3"/>
  <c r="F24" i="3"/>
  <c r="E24" i="3"/>
  <c r="D24" i="3"/>
  <c r="C24" i="3"/>
  <c r="B24" i="3"/>
  <c r="N24" i="3" s="1"/>
  <c r="M24" i="2"/>
  <c r="L24" i="2"/>
  <c r="K24" i="2"/>
  <c r="J24" i="2"/>
  <c r="I24" i="2"/>
  <c r="H24" i="2"/>
  <c r="G24" i="2"/>
  <c r="F24" i="2"/>
  <c r="E24" i="2"/>
  <c r="D24" i="2"/>
  <c r="C24" i="2"/>
  <c r="B24" i="2"/>
  <c r="N24" i="2" s="1"/>
  <c r="N24" i="1"/>
  <c r="C24" i="1"/>
  <c r="D24" i="1"/>
  <c r="E24" i="1"/>
  <c r="F24" i="1"/>
  <c r="G24" i="1"/>
  <c r="H24" i="1"/>
  <c r="I24" i="1"/>
  <c r="J24" i="1"/>
  <c r="K24" i="1"/>
  <c r="L24" i="1"/>
  <c r="M24" i="1"/>
  <c r="B24" i="1"/>
  <c r="B24" i="9" l="1"/>
  <c r="B19" i="9"/>
  <c r="B12" i="9"/>
  <c r="B24" i="8"/>
  <c r="B19" i="8"/>
  <c r="B12" i="8"/>
  <c r="B19" i="7"/>
  <c r="B12" i="7"/>
  <c r="C9" i="4" l="1"/>
  <c r="B9" i="4"/>
  <c r="N9" i="4"/>
  <c r="B28" i="4" l="1"/>
  <c r="B11" i="4"/>
  <c r="N26" i="6"/>
  <c r="N11" i="6"/>
  <c r="B11" i="5"/>
  <c r="J28" i="6"/>
  <c r="F28" i="6"/>
  <c r="B28" i="6"/>
  <c r="K26" i="6"/>
  <c r="K29" i="6" s="1"/>
  <c r="G26" i="6"/>
  <c r="G29" i="6" s="1"/>
  <c r="C26" i="6"/>
  <c r="C29" i="6" s="1"/>
  <c r="N21" i="6"/>
  <c r="N20" i="6"/>
  <c r="N19" i="6"/>
  <c r="M16" i="6"/>
  <c r="M26" i="6" s="1"/>
  <c r="M29" i="6" s="1"/>
  <c r="L16" i="6"/>
  <c r="L26" i="6" s="1"/>
  <c r="L29" i="6" s="1"/>
  <c r="K16" i="6"/>
  <c r="J16" i="6"/>
  <c r="J26" i="6" s="1"/>
  <c r="J29" i="6" s="1"/>
  <c r="I16" i="6"/>
  <c r="I26" i="6" s="1"/>
  <c r="I29" i="6" s="1"/>
  <c r="H16" i="6"/>
  <c r="H26" i="6" s="1"/>
  <c r="H29" i="6" s="1"/>
  <c r="G16" i="6"/>
  <c r="F16" i="6"/>
  <c r="F26" i="6" s="1"/>
  <c r="F29" i="6" s="1"/>
  <c r="E16" i="6"/>
  <c r="E26" i="6" s="1"/>
  <c r="E29" i="6" s="1"/>
  <c r="D16" i="6"/>
  <c r="D26" i="6" s="1"/>
  <c r="D29" i="6" s="1"/>
  <c r="C16" i="6"/>
  <c r="B16" i="6"/>
  <c r="B26" i="6" s="1"/>
  <c r="B29" i="6" s="1"/>
  <c r="N14" i="6"/>
  <c r="N16" i="6" s="1"/>
  <c r="B11" i="6"/>
  <c r="M9" i="6"/>
  <c r="M28" i="6" s="1"/>
  <c r="L9" i="6"/>
  <c r="L28" i="6" s="1"/>
  <c r="L31" i="6" s="1"/>
  <c r="L33" i="6" s="1"/>
  <c r="K9" i="6"/>
  <c r="K28" i="6" s="1"/>
  <c r="J9" i="6"/>
  <c r="I9" i="6"/>
  <c r="I28" i="6" s="1"/>
  <c r="H9" i="6"/>
  <c r="H28" i="6" s="1"/>
  <c r="H31" i="6" s="1"/>
  <c r="H33" i="6" s="1"/>
  <c r="G9" i="6"/>
  <c r="G28" i="6" s="1"/>
  <c r="F9" i="6"/>
  <c r="E9" i="6"/>
  <c r="E28" i="6" s="1"/>
  <c r="D9" i="6"/>
  <c r="D28" i="6" s="1"/>
  <c r="D31" i="6" s="1"/>
  <c r="D33" i="6" s="1"/>
  <c r="C9" i="6"/>
  <c r="C28" i="6" s="1"/>
  <c r="B9" i="6"/>
  <c r="N9" i="6" s="1"/>
  <c r="N6" i="6"/>
  <c r="J28" i="5"/>
  <c r="F28" i="5"/>
  <c r="B28" i="5"/>
  <c r="K26" i="5"/>
  <c r="K29" i="5" s="1"/>
  <c r="G26" i="5"/>
  <c r="G29" i="5" s="1"/>
  <c r="C26" i="5"/>
  <c r="C29" i="5" s="1"/>
  <c r="N21" i="5"/>
  <c r="N20" i="5"/>
  <c r="N19" i="5"/>
  <c r="N23" i="5" s="1"/>
  <c r="M16" i="5"/>
  <c r="M26" i="5" s="1"/>
  <c r="M29" i="5" s="1"/>
  <c r="L16" i="5"/>
  <c r="L26" i="5" s="1"/>
  <c r="L29" i="5" s="1"/>
  <c r="K16" i="5"/>
  <c r="J16" i="5"/>
  <c r="J26" i="5" s="1"/>
  <c r="J29" i="5" s="1"/>
  <c r="I16" i="5"/>
  <c r="I26" i="5" s="1"/>
  <c r="I29" i="5" s="1"/>
  <c r="H16" i="5"/>
  <c r="H26" i="5" s="1"/>
  <c r="H29" i="5" s="1"/>
  <c r="G16" i="5"/>
  <c r="F16" i="5"/>
  <c r="F26" i="5" s="1"/>
  <c r="F29" i="5" s="1"/>
  <c r="E16" i="5"/>
  <c r="E26" i="5" s="1"/>
  <c r="E29" i="5" s="1"/>
  <c r="D16" i="5"/>
  <c r="D26" i="5" s="1"/>
  <c r="D29" i="5" s="1"/>
  <c r="C16" i="5"/>
  <c r="B16" i="5"/>
  <c r="B26" i="5" s="1"/>
  <c r="B29" i="5" s="1"/>
  <c r="N14" i="5"/>
  <c r="N16" i="5" s="1"/>
  <c r="N26" i="5" s="1"/>
  <c r="M9" i="5"/>
  <c r="M28" i="5" s="1"/>
  <c r="L9" i="5"/>
  <c r="L28" i="5" s="1"/>
  <c r="K9" i="5"/>
  <c r="K28" i="5" s="1"/>
  <c r="J9" i="5"/>
  <c r="I9" i="5"/>
  <c r="I28" i="5" s="1"/>
  <c r="I31" i="5" s="1"/>
  <c r="I33" i="5" s="1"/>
  <c r="H9" i="5"/>
  <c r="H28" i="5" s="1"/>
  <c r="G9" i="5"/>
  <c r="G28" i="5" s="1"/>
  <c r="F9" i="5"/>
  <c r="E9" i="5"/>
  <c r="E28" i="5" s="1"/>
  <c r="D9" i="5"/>
  <c r="D28" i="5" s="1"/>
  <c r="C9" i="5"/>
  <c r="C28" i="5" s="1"/>
  <c r="B9" i="5"/>
  <c r="N9" i="5" s="1"/>
  <c r="N6" i="5"/>
  <c r="M31" i="6" l="1"/>
  <c r="M33" i="6" s="1"/>
  <c r="K31" i="6"/>
  <c r="K33" i="6" s="1"/>
  <c r="I31" i="6"/>
  <c r="I33" i="6" s="1"/>
  <c r="G31" i="6"/>
  <c r="G33" i="6" s="1"/>
  <c r="F31" i="6"/>
  <c r="F33" i="6" s="1"/>
  <c r="E31" i="6"/>
  <c r="E33" i="6" s="1"/>
  <c r="C31" i="6"/>
  <c r="C33" i="6" s="1"/>
  <c r="M31" i="5"/>
  <c r="M33" i="5" s="1"/>
  <c r="G31" i="5"/>
  <c r="G33" i="5" s="1"/>
  <c r="F31" i="5"/>
  <c r="F33" i="5" s="1"/>
  <c r="E31" i="5"/>
  <c r="E33" i="5" s="1"/>
  <c r="C31" i="5"/>
  <c r="C33" i="5" s="1"/>
  <c r="B31" i="5"/>
  <c r="B31" i="6"/>
  <c r="N29" i="6"/>
  <c r="N31" i="6" s="1"/>
  <c r="N33" i="6" s="1"/>
  <c r="J31" i="6"/>
  <c r="J33" i="6" s="1"/>
  <c r="N28" i="6"/>
  <c r="B33" i="5"/>
  <c r="C3" i="5"/>
  <c r="K31" i="5"/>
  <c r="K33" i="5" s="1"/>
  <c r="D31" i="5"/>
  <c r="D33" i="5" s="1"/>
  <c r="H31" i="5"/>
  <c r="H33" i="5" s="1"/>
  <c r="L31" i="5"/>
  <c r="L33" i="5" s="1"/>
  <c r="N29" i="5"/>
  <c r="J31" i="5"/>
  <c r="J33" i="5" s="1"/>
  <c r="N28" i="5"/>
  <c r="B33" i="6" l="1"/>
  <c r="C3" i="6"/>
  <c r="D3" i="5"/>
  <c r="C11" i="5"/>
  <c r="N31" i="5"/>
  <c r="N33" i="5" s="1"/>
  <c r="D3" i="6" l="1"/>
  <c r="C11" i="6"/>
  <c r="D11" i="5"/>
  <c r="E3" i="5"/>
  <c r="D11" i="6" l="1"/>
  <c r="E3" i="6"/>
  <c r="E11" i="5"/>
  <c r="F3" i="5"/>
  <c r="E11" i="6" l="1"/>
  <c r="F3" i="6"/>
  <c r="F11" i="5"/>
  <c r="G3" i="5"/>
  <c r="G3" i="6" l="1"/>
  <c r="F11" i="6"/>
  <c r="H3" i="5"/>
  <c r="G11" i="5"/>
  <c r="H3" i="6" l="1"/>
  <c r="G11" i="6"/>
  <c r="H11" i="5"/>
  <c r="I3" i="5"/>
  <c r="H11" i="6" l="1"/>
  <c r="I3" i="6"/>
  <c r="I11" i="5"/>
  <c r="J3" i="5"/>
  <c r="I11" i="6" l="1"/>
  <c r="J3" i="6"/>
  <c r="K3" i="5"/>
  <c r="J11" i="5"/>
  <c r="K3" i="6" l="1"/>
  <c r="J11" i="6"/>
  <c r="L3" i="5"/>
  <c r="K11" i="5"/>
  <c r="L3" i="6" l="1"/>
  <c r="K11" i="6"/>
  <c r="L11" i="5"/>
  <c r="M3" i="5"/>
  <c r="M3" i="6" l="1"/>
  <c r="L11" i="6"/>
  <c r="M11" i="5"/>
  <c r="N11" i="5"/>
  <c r="M11" i="6" l="1"/>
  <c r="N28" i="4"/>
  <c r="M26" i="4"/>
  <c r="N23" i="4"/>
  <c r="N26" i="4" s="1"/>
  <c r="N19" i="4"/>
  <c r="N20" i="4"/>
  <c r="N21" i="4"/>
  <c r="N16" i="4"/>
  <c r="N14" i="4"/>
  <c r="N11" i="4"/>
  <c r="N6" i="4"/>
  <c r="K45" i="3"/>
  <c r="J45" i="3"/>
  <c r="J44" i="3"/>
  <c r="K44" i="3" s="1"/>
  <c r="K46" i="3" s="1"/>
  <c r="M21" i="3"/>
  <c r="L21" i="3"/>
  <c r="K21" i="3"/>
  <c r="J21" i="3"/>
  <c r="I21" i="3"/>
  <c r="H21" i="3"/>
  <c r="G21" i="3"/>
  <c r="F21" i="3"/>
  <c r="E21" i="3"/>
  <c r="D21" i="3"/>
  <c r="C21" i="3"/>
  <c r="B21" i="3"/>
  <c r="N20" i="3"/>
  <c r="N21" i="3" s="1"/>
  <c r="N19" i="3"/>
  <c r="N18" i="3"/>
  <c r="M15" i="3"/>
  <c r="M23" i="3" s="1"/>
  <c r="I15" i="3"/>
  <c r="I23" i="3" s="1"/>
  <c r="E15" i="3"/>
  <c r="E23" i="3" s="1"/>
  <c r="M13" i="3"/>
  <c r="L13" i="3"/>
  <c r="K13" i="3"/>
  <c r="J13" i="3"/>
  <c r="J15" i="3" s="1"/>
  <c r="J23" i="3" s="1"/>
  <c r="I13" i="3"/>
  <c r="H13" i="3"/>
  <c r="G13" i="3"/>
  <c r="F13" i="3"/>
  <c r="F15" i="3" s="1"/>
  <c r="F23" i="3" s="1"/>
  <c r="E13" i="3"/>
  <c r="D13" i="3"/>
  <c r="C13" i="3"/>
  <c r="B13" i="3"/>
  <c r="B15" i="3" s="1"/>
  <c r="B23" i="3" s="1"/>
  <c r="N12" i="3"/>
  <c r="N11" i="3"/>
  <c r="N10" i="3"/>
  <c r="N9" i="3"/>
  <c r="N13" i="3" s="1"/>
  <c r="M6" i="3"/>
  <c r="L6" i="3"/>
  <c r="L15" i="3" s="1"/>
  <c r="L23" i="3" s="1"/>
  <c r="K6" i="3"/>
  <c r="K15" i="3" s="1"/>
  <c r="K23" i="3" s="1"/>
  <c r="J6" i="3"/>
  <c r="I6" i="3"/>
  <c r="H6" i="3"/>
  <c r="H15" i="3" s="1"/>
  <c r="H23" i="3" s="1"/>
  <c r="G6" i="3"/>
  <c r="G15" i="3" s="1"/>
  <c r="G23" i="3" s="1"/>
  <c r="F6" i="3"/>
  <c r="E6" i="3"/>
  <c r="D6" i="3"/>
  <c r="D15" i="3" s="1"/>
  <c r="D23" i="3" s="1"/>
  <c r="C6" i="3"/>
  <c r="C15" i="3" s="1"/>
  <c r="C23" i="3" s="1"/>
  <c r="B6" i="3"/>
  <c r="N6" i="3" s="1"/>
  <c r="N15" i="3" s="1"/>
  <c r="N5" i="3"/>
  <c r="N4" i="3"/>
  <c r="J45" i="2"/>
  <c r="K45" i="2" s="1"/>
  <c r="K44" i="2"/>
  <c r="K46" i="2" s="1"/>
  <c r="J44" i="2"/>
  <c r="M21" i="2"/>
  <c r="L21" i="2"/>
  <c r="K21" i="2"/>
  <c r="J21" i="2"/>
  <c r="I21" i="2"/>
  <c r="H21" i="2"/>
  <c r="G21" i="2"/>
  <c r="F21" i="2"/>
  <c r="E21" i="2"/>
  <c r="D21" i="2"/>
  <c r="C21" i="2"/>
  <c r="B21" i="2"/>
  <c r="N20" i="2"/>
  <c r="N19" i="2"/>
  <c r="N18" i="2"/>
  <c r="N21" i="2" s="1"/>
  <c r="K15" i="2"/>
  <c r="K23" i="2" s="1"/>
  <c r="G15" i="2"/>
  <c r="G23" i="2" s="1"/>
  <c r="C15" i="2"/>
  <c r="C23" i="2" s="1"/>
  <c r="M13" i="2"/>
  <c r="L13" i="2"/>
  <c r="K13" i="2"/>
  <c r="J13" i="2"/>
  <c r="I13" i="2"/>
  <c r="H13" i="2"/>
  <c r="G13" i="2"/>
  <c r="F13" i="2"/>
  <c r="E13" i="2"/>
  <c r="D13" i="2"/>
  <c r="C13" i="2"/>
  <c r="B13" i="2"/>
  <c r="N12" i="2"/>
  <c r="N11" i="2"/>
  <c r="N10" i="2"/>
  <c r="N9" i="2"/>
  <c r="N13" i="2" s="1"/>
  <c r="M6" i="2"/>
  <c r="M15" i="2" s="1"/>
  <c r="M23" i="2" s="1"/>
  <c r="L6" i="2"/>
  <c r="L15" i="2" s="1"/>
  <c r="L23" i="2" s="1"/>
  <c r="K6" i="2"/>
  <c r="J6" i="2"/>
  <c r="J15" i="2" s="1"/>
  <c r="J23" i="2" s="1"/>
  <c r="I6" i="2"/>
  <c r="I15" i="2" s="1"/>
  <c r="I23" i="2" s="1"/>
  <c r="H6" i="2"/>
  <c r="H15" i="2" s="1"/>
  <c r="H23" i="2" s="1"/>
  <c r="G6" i="2"/>
  <c r="F6" i="2"/>
  <c r="F15" i="2" s="1"/>
  <c r="F23" i="2" s="1"/>
  <c r="E6" i="2"/>
  <c r="E15" i="2" s="1"/>
  <c r="E23" i="2" s="1"/>
  <c r="D6" i="2"/>
  <c r="D15" i="2" s="1"/>
  <c r="D23" i="2" s="1"/>
  <c r="C6" i="2"/>
  <c r="B6" i="2"/>
  <c r="B15" i="2" s="1"/>
  <c r="B23" i="2" s="1"/>
  <c r="N5" i="2"/>
  <c r="N4" i="2"/>
  <c r="N4" i="1"/>
  <c r="N5" i="1"/>
  <c r="J45" i="1"/>
  <c r="J44" i="1"/>
  <c r="K44" i="1" s="1"/>
  <c r="N19" i="1"/>
  <c r="N13" i="1"/>
  <c r="B6" i="1"/>
  <c r="B13" i="1"/>
  <c r="N9" i="1"/>
  <c r="N10" i="1"/>
  <c r="N11" i="1"/>
  <c r="N12" i="1"/>
  <c r="H15" i="1"/>
  <c r="C21" i="1"/>
  <c r="D21" i="1"/>
  <c r="E21" i="1"/>
  <c r="F21" i="1"/>
  <c r="G21" i="1"/>
  <c r="H21" i="1"/>
  <c r="I21" i="1"/>
  <c r="J21" i="1"/>
  <c r="K21" i="1"/>
  <c r="L21" i="1"/>
  <c r="M21" i="1"/>
  <c r="B21" i="1"/>
  <c r="C13" i="1"/>
  <c r="D13" i="1"/>
  <c r="E13" i="1"/>
  <c r="F13" i="1"/>
  <c r="G13" i="1"/>
  <c r="H13" i="1"/>
  <c r="I13" i="1"/>
  <c r="J13" i="1"/>
  <c r="K13" i="1"/>
  <c r="L13" i="1"/>
  <c r="M13" i="1"/>
  <c r="C6" i="1"/>
  <c r="C15" i="1" s="1"/>
  <c r="D6" i="1"/>
  <c r="D15" i="1" s="1"/>
  <c r="E6" i="1"/>
  <c r="E15" i="1" s="1"/>
  <c r="F6" i="1"/>
  <c r="F15" i="1" s="1"/>
  <c r="F23" i="1" s="1"/>
  <c r="G6" i="1"/>
  <c r="G15" i="1" s="1"/>
  <c r="H6" i="1"/>
  <c r="I6" i="1"/>
  <c r="I15" i="1" s="1"/>
  <c r="J6" i="1"/>
  <c r="J15" i="1" s="1"/>
  <c r="K6" i="1"/>
  <c r="K15" i="1" s="1"/>
  <c r="L6" i="1"/>
  <c r="L15" i="1" s="1"/>
  <c r="M6" i="1"/>
  <c r="M15" i="1" s="1"/>
  <c r="K25" i="3" l="1"/>
  <c r="I25" i="3"/>
  <c r="H25" i="3"/>
  <c r="M25" i="3"/>
  <c r="C25" i="3"/>
  <c r="G25" i="3"/>
  <c r="D25" i="3"/>
  <c r="L25" i="3"/>
  <c r="N23" i="3"/>
  <c r="F25" i="3"/>
  <c r="J25" i="3"/>
  <c r="E25" i="3"/>
  <c r="G25" i="2"/>
  <c r="D25" i="2"/>
  <c r="H25" i="2"/>
  <c r="K25" i="2"/>
  <c r="E25" i="2"/>
  <c r="I25" i="2"/>
  <c r="M25" i="2"/>
  <c r="L25" i="2"/>
  <c r="F25" i="2"/>
  <c r="J25" i="2"/>
  <c r="C25" i="2"/>
  <c r="N6" i="2"/>
  <c r="N15" i="2" s="1"/>
  <c r="N23" i="2" s="1"/>
  <c r="M23" i="1"/>
  <c r="I23" i="1"/>
  <c r="E23" i="1"/>
  <c r="E25" i="1" s="1"/>
  <c r="L23" i="1"/>
  <c r="H23" i="1"/>
  <c r="D23" i="1"/>
  <c r="K23" i="1"/>
  <c r="K25" i="1" s="1"/>
  <c r="G23" i="1"/>
  <c r="G25" i="1" s="1"/>
  <c r="C23" i="1"/>
  <c r="J23" i="1"/>
  <c r="N6" i="1"/>
  <c r="N15" i="1" s="1"/>
  <c r="B15" i="1"/>
  <c r="B23" i="1" s="1"/>
  <c r="N18" i="1"/>
  <c r="N21" i="1" s="1"/>
  <c r="N20" i="1"/>
  <c r="C25" i="1"/>
  <c r="D25" i="1"/>
  <c r="F25" i="1"/>
  <c r="I25" i="1"/>
  <c r="J25" i="1"/>
  <c r="M25" i="1"/>
  <c r="K45" i="1"/>
  <c r="B19" i="10"/>
  <c r="B25" i="3" l="1"/>
  <c r="N25" i="3"/>
  <c r="N25" i="2"/>
  <c r="B25" i="2"/>
  <c r="N23" i="1"/>
  <c r="K46" i="1"/>
  <c r="L25" i="1"/>
  <c r="H25" i="1"/>
  <c r="B25" i="1" l="1"/>
  <c r="C28" i="4"/>
  <c r="D9" i="4"/>
  <c r="D28" i="4" s="1"/>
  <c r="E9" i="4"/>
  <c r="E28" i="4" s="1"/>
  <c r="F9" i="4"/>
  <c r="G9" i="4"/>
  <c r="H9" i="4"/>
  <c r="H28" i="4" s="1"/>
  <c r="I9" i="4"/>
  <c r="I28" i="4" s="1"/>
  <c r="J9" i="4"/>
  <c r="K9" i="4"/>
  <c r="K28" i="4" s="1"/>
  <c r="L9" i="4"/>
  <c r="L28" i="4" s="1"/>
  <c r="M9" i="4"/>
  <c r="M28" i="4" s="1"/>
  <c r="F28" i="4"/>
  <c r="G28" i="4"/>
  <c r="J28" i="4"/>
  <c r="C16" i="4"/>
  <c r="D16" i="4"/>
  <c r="E16" i="4"/>
  <c r="F16" i="4"/>
  <c r="G16" i="4"/>
  <c r="H16" i="4"/>
  <c r="I16" i="4"/>
  <c r="J16" i="4"/>
  <c r="K16" i="4"/>
  <c r="K26" i="4" s="1"/>
  <c r="K29" i="4" s="1"/>
  <c r="L16" i="4"/>
  <c r="M16" i="4"/>
  <c r="B16" i="4"/>
  <c r="H26" i="4" l="1"/>
  <c r="H29" i="4" s="1"/>
  <c r="H31" i="4" s="1"/>
  <c r="H33" i="4" s="1"/>
  <c r="D26" i="4"/>
  <c r="D29" i="4" s="1"/>
  <c r="D31" i="4" s="1"/>
  <c r="D33" i="4" s="1"/>
  <c r="G26" i="4"/>
  <c r="G29" i="4" s="1"/>
  <c r="G31" i="4" s="1"/>
  <c r="G33" i="4" s="1"/>
  <c r="C26" i="4"/>
  <c r="C29" i="4" s="1"/>
  <c r="L26" i="4"/>
  <c r="L29" i="4" s="1"/>
  <c r="L31" i="4" s="1"/>
  <c r="L33" i="4" s="1"/>
  <c r="J26" i="4"/>
  <c r="J29" i="4" s="1"/>
  <c r="J31" i="4" s="1"/>
  <c r="J33" i="4" s="1"/>
  <c r="F26" i="4"/>
  <c r="F29" i="4" s="1"/>
  <c r="F31" i="4" s="1"/>
  <c r="F33" i="4" s="1"/>
  <c r="M29" i="4"/>
  <c r="M31" i="4" s="1"/>
  <c r="M33" i="4" s="1"/>
  <c r="I26" i="4"/>
  <c r="I29" i="4" s="1"/>
  <c r="I31" i="4" s="1"/>
  <c r="I33" i="4" s="1"/>
  <c r="E26" i="4"/>
  <c r="E29" i="4" s="1"/>
  <c r="E31" i="4" s="1"/>
  <c r="E33" i="4" s="1"/>
  <c r="K31" i="4"/>
  <c r="K33" i="4" s="1"/>
  <c r="B26" i="4"/>
  <c r="B29" i="4" s="1"/>
  <c r="C31" i="4" l="1"/>
  <c r="C33" i="4" s="1"/>
  <c r="B31" i="4"/>
  <c r="C3" i="4" s="1"/>
  <c r="C11" i="4" s="1"/>
  <c r="N29" i="4"/>
  <c r="N31" i="4" s="1"/>
  <c r="N33" i="4" s="1"/>
  <c r="B33" i="4"/>
  <c r="D3" i="4" l="1"/>
  <c r="D11" i="4" s="1"/>
  <c r="E3" i="4"/>
  <c r="E11" i="4" s="1"/>
  <c r="F3" i="4" l="1"/>
  <c r="F11" i="4" s="1"/>
  <c r="G3" i="4" l="1"/>
  <c r="G11" i="4" s="1"/>
  <c r="H3" i="4" l="1"/>
  <c r="H11" i="4" s="1"/>
  <c r="I3" i="4" l="1"/>
  <c r="I11" i="4" s="1"/>
  <c r="J3" i="4" l="1"/>
  <c r="J11" i="4" s="1"/>
  <c r="K3" i="4" l="1"/>
  <c r="K11" i="4" s="1"/>
  <c r="L3" i="4" l="1"/>
  <c r="L11" i="4" s="1"/>
  <c r="M3" i="4" l="1"/>
  <c r="M11" i="4" s="1"/>
</calcChain>
</file>

<file path=xl/sharedStrings.xml><?xml version="1.0" encoding="utf-8"?>
<sst xmlns="http://schemas.openxmlformats.org/spreadsheetml/2006/main" count="428" uniqueCount="142">
  <si>
    <t xml:space="preserve">Income Statement Year 1 </t>
  </si>
  <si>
    <t>Income Statement Year 3</t>
  </si>
  <si>
    <t xml:space="preserve">Cash Flow Year 1 </t>
  </si>
  <si>
    <t>Cash Flow Year 2</t>
  </si>
  <si>
    <t>Cash Flow Year 3</t>
  </si>
  <si>
    <t xml:space="preserve">Balance Sheet Year 1 </t>
  </si>
  <si>
    <t>Balance Sheet Year 2</t>
  </si>
  <si>
    <t>Balance Sheet Year 3</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</si>
  <si>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</si>
  <si>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</si>
  <si>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</si>
  <si>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</si>
  <si>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</si>
  <si>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</si>
  <si>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</si>
  <si>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</si>
  <si>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</si>
  <si>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</si>
  <si>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</si>
  <si>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</si>
  <si>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</si>
  <si>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</si>
  <si>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</si>
  <si>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</si>
  <si>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</si>
  <si>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</si>
  <si>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</si>
  <si>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</si>
  <si>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</si>
  <si>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</si>
  <si>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</si>
  <si>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</si>
  <si>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</si>
  <si>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</si>
  <si>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 xml:space="preserve">Total Expenses </t>
  </si>
  <si>
    <t>Net Profit After Tax</t>
  </si>
  <si>
    <r>
      <t>2. Gross Profit:</t>
    </r>
    <r>
      <rPr>
        <sz val="12"/>
        <color rgb="FF000000"/>
        <rFont val="Times New Roman"/>
        <family val="1"/>
      </rPr>
      <t> </t>
    </r>
    <r>
      <rPr>
        <sz val="10"/>
        <color rgb="FF000000"/>
        <rFont val="Courier New"/>
        <family val="1"/>
      </rPr>
      <t>=B6-B8</t>
    </r>
    <r>
      <rPr>
        <sz val="12"/>
        <color rgb="FF000000"/>
        <rFont val="Times New Roman"/>
        <family val="1"/>
      </rPr>
      <t> </t>
    </r>
    <r>
      <rPr>
        <i/>
        <sz val="12"/>
        <color rgb="FF000000"/>
        <rFont val="Times New Roman"/>
        <family val="1"/>
      </rPr>
      <t>(Revenue - Cost of Goods Sold)</t>
    </r>
  </si>
  <si>
    <t>Income Statement (Profit &amp; Loss Statement)</t>
  </si>
  <si>
    <r>
      <rPr>
        <sz val="12"/>
        <color rgb="FF000000"/>
        <rFont val="Times New Roman"/>
        <family val="1"/>
      </rPr>
      <t> </t>
    </r>
    <r>
      <rPr>
        <b/>
        <sz val="12"/>
        <color rgb="FF000000"/>
        <rFont val="Times New Roman"/>
        <family val="1"/>
      </rPr>
      <t>Required Formula Usage:</t>
    </r>
  </si>
  <si>
    <t>Format Requirements:</t>
  </si>
  <si>
    <r>
      <rPr>
        <sz val="12"/>
        <color rgb="FF000000"/>
        <rFont val="Times New Roman"/>
        <family val="1"/>
      </rPr>
      <t>Add a </t>
    </r>
    <r>
      <rPr>
        <b/>
        <sz val="12"/>
        <color rgb="FF000000"/>
        <rFont val="Times New Roman"/>
        <family val="1"/>
      </rPr>
      <t>profit margin percentage formula:</t>
    </r>
    <r>
      <rPr>
        <sz val="12"/>
        <color rgb="FF000000"/>
        <rFont val="Times New Roman"/>
        <family val="1"/>
      </rPr>
      <t> </t>
    </r>
    <r>
      <rPr>
        <sz val="10"/>
        <color rgb="FF000000"/>
        <rFont val="Courier New"/>
        <family val="1"/>
      </rPr>
      <t>=B18/B6</t>
    </r>
    <r>
      <rPr>
        <sz val="12"/>
        <color rgb="FF000000"/>
        <rFont val="Times New Roman"/>
        <family val="1"/>
      </rPr>
      <t> </t>
    </r>
    <r>
      <rPr>
        <i/>
        <sz val="12"/>
        <color rgb="FF000000"/>
        <rFont val="Times New Roman"/>
        <family val="1"/>
      </rPr>
      <t>(Net Income ÷ Revenue)</t>
    </r>
  </si>
  <si>
    <r>
      <t>1. Total Revenue:</t>
    </r>
    <r>
      <rPr>
        <sz val="12"/>
        <color rgb="FF000000"/>
        <rFont val="Times New Roman"/>
        <family val="1"/>
      </rPr>
      <t> </t>
    </r>
    <r>
      <rPr>
        <sz val="10"/>
        <color rgb="FF000000"/>
        <rFont val="Courier New"/>
        <family val="1"/>
      </rPr>
      <t>=SUM(B4:B6)</t>
    </r>
    <r>
      <rPr>
        <sz val="12"/>
        <color rgb="FF000000"/>
        <rFont val="Times New Roman"/>
        <family val="1"/>
      </rPr>
      <t> </t>
    </r>
    <r>
      <rPr>
        <i/>
        <sz val="12"/>
        <color rgb="FF000000"/>
        <rFont val="Times New Roman"/>
        <family val="1"/>
      </rPr>
      <t>(if revenue is in rows 4-6)</t>
    </r>
  </si>
  <si>
    <t>COGS</t>
  </si>
  <si>
    <r>
      <t>3. Total Operating Expenses:</t>
    </r>
    <r>
      <rPr>
        <sz val="12"/>
        <color rgb="FF000000"/>
        <rFont val="Times New Roman"/>
        <family val="1"/>
      </rPr>
      <t> </t>
    </r>
    <r>
      <rPr>
        <sz val="10"/>
        <color rgb="FF000000"/>
        <rFont val="Courier New"/>
        <family val="1"/>
      </rPr>
      <t>=SUM(B10:B17)</t>
    </r>
    <r>
      <rPr>
        <sz val="12"/>
        <color rgb="FF000000"/>
        <rFont val="Times New Roman"/>
        <family val="1"/>
      </rPr>
      <t> </t>
    </r>
    <r>
      <rPr>
        <i/>
        <sz val="12"/>
        <color rgb="FF000000"/>
        <rFont val="Times New Roman"/>
        <family val="1"/>
      </rPr>
      <t>(Sum of fixed &amp; variable costs)</t>
    </r>
  </si>
  <si>
    <r>
      <t>4. Net Income (Profit/Loss):</t>
    </r>
    <r>
      <rPr>
        <sz val="12"/>
        <color rgb="FF000000"/>
        <rFont val="Times New Roman"/>
        <family val="1"/>
      </rPr>
      <t> </t>
    </r>
    <r>
      <rPr>
        <sz val="10"/>
        <color rgb="FF000000"/>
        <rFont val="Courier New"/>
        <family val="1"/>
      </rPr>
      <t>=B10-B8-B20</t>
    </r>
    <r>
      <rPr>
        <sz val="12"/>
        <color rgb="FF000000"/>
        <rFont val="Times New Roman"/>
        <family val="1"/>
      </rPr>
      <t> </t>
    </r>
    <r>
      <rPr>
        <i/>
        <sz val="12"/>
        <color rgb="FF000000"/>
        <rFont val="Times New Roman"/>
        <family val="1"/>
      </rPr>
      <t>(Gross Profit - Operating Expenses)</t>
    </r>
  </si>
  <si>
    <t>Net Income Before Tax</t>
  </si>
  <si>
    <t xml:space="preserve">Total Revenue </t>
  </si>
  <si>
    <t xml:space="preserve">Gross Profit </t>
  </si>
  <si>
    <r>
      <t>Ensure the equation </t>
    </r>
    <r>
      <rPr>
        <b/>
        <sz val="12"/>
        <color rgb="FF000000"/>
        <rFont val="Calibri"/>
        <family val="2"/>
        <scheme val="minor"/>
      </rPr>
      <t>Assets = Liabilities + Equity</t>
    </r>
    <r>
      <rPr>
        <sz val="12"/>
        <color rgb="FF000000"/>
        <rFont val="Calibri"/>
        <family val="2"/>
        <scheme val="minor"/>
      </rPr>
      <t> holds for every month.</t>
    </r>
  </si>
  <si>
    <r>
      <t>Total Current Assets:</t>
    </r>
    <r>
      <rPr>
        <sz val="12"/>
        <color rgb="FF000000"/>
        <rFont val="Calibri"/>
        <family val="2"/>
        <scheme val="minor"/>
      </rPr>
      <t> </t>
    </r>
    <r>
      <rPr>
        <sz val="10"/>
        <color rgb="FF000000"/>
        <rFont val="Arial Unicode MS"/>
        <family val="2"/>
      </rPr>
      <t>=SUM(B3:B7)</t>
    </r>
    <r>
      <rPr>
        <sz val="12"/>
        <color rgb="FF000000"/>
        <rFont val="Calibri"/>
        <family val="2"/>
        <scheme val="minor"/>
      </rPr>
      <t> </t>
    </r>
    <r>
      <rPr>
        <i/>
        <sz val="12"/>
        <color rgb="FF000000"/>
        <rFont val="Calibri"/>
        <family val="2"/>
        <scheme val="minor"/>
      </rPr>
      <t>(Sum of cash, receivables, inventory, etc.)</t>
    </r>
  </si>
  <si>
    <r>
      <t>Total Fixed Assets:</t>
    </r>
    <r>
      <rPr>
        <sz val="12"/>
        <color rgb="FF000000"/>
        <rFont val="Calibri"/>
        <family val="2"/>
        <scheme val="minor"/>
      </rPr>
      <t> </t>
    </r>
    <r>
      <rPr>
        <sz val="10"/>
        <color rgb="FF000000"/>
        <rFont val="Arial Unicode MS"/>
        <family val="2"/>
      </rPr>
      <t>=SUM(B9:B11)</t>
    </r>
    <r>
      <rPr>
        <sz val="12"/>
        <color rgb="FF000000"/>
        <rFont val="Calibri"/>
        <family val="2"/>
        <scheme val="minor"/>
      </rPr>
      <t> </t>
    </r>
    <r>
      <rPr>
        <i/>
        <sz val="12"/>
        <color rgb="FF000000"/>
        <rFont val="Calibri"/>
        <family val="2"/>
        <scheme val="minor"/>
      </rPr>
      <t>(Sum of equipment, land, etc.)</t>
    </r>
  </si>
  <si>
    <r>
      <t>Total Liabilities:</t>
    </r>
    <r>
      <rPr>
        <sz val="12"/>
        <color rgb="FF000000"/>
        <rFont val="Calibri"/>
        <family val="2"/>
        <scheme val="minor"/>
      </rPr>
      <t> </t>
    </r>
    <r>
      <rPr>
        <sz val="10"/>
        <color rgb="FF000000"/>
        <rFont val="Arial Unicode MS"/>
        <family val="2"/>
      </rPr>
      <t>=SUM(B14:B18)</t>
    </r>
    <r>
      <rPr>
        <sz val="12"/>
        <color rgb="FF000000"/>
        <rFont val="Calibri"/>
        <family val="2"/>
        <scheme val="minor"/>
      </rPr>
      <t> </t>
    </r>
    <r>
      <rPr>
        <i/>
        <sz val="12"/>
        <color rgb="FF000000"/>
        <rFont val="Calibri"/>
        <family val="2"/>
        <scheme val="minor"/>
      </rPr>
      <t>(Sum of debts, accounts payable, etc.)</t>
    </r>
  </si>
  <si>
    <r>
      <t>Owner’s Equity:</t>
    </r>
    <r>
      <rPr>
        <sz val="12"/>
        <color rgb="FF000000"/>
        <rFont val="Calibri"/>
        <family val="2"/>
        <scheme val="minor"/>
      </rPr>
      <t> </t>
    </r>
    <r>
      <rPr>
        <sz val="10"/>
        <color rgb="FF000000"/>
        <rFont val="Arial Unicode MS"/>
        <family val="2"/>
      </rPr>
      <t>=B12-B19</t>
    </r>
    <r>
      <rPr>
        <sz val="12"/>
        <color rgb="FF000000"/>
        <rFont val="Calibri"/>
        <family val="2"/>
        <scheme val="minor"/>
      </rPr>
      <t> </t>
    </r>
    <r>
      <rPr>
        <i/>
        <sz val="12"/>
        <color rgb="FF000000"/>
        <rFont val="Calibri"/>
        <family val="2"/>
        <scheme val="minor"/>
      </rPr>
      <t>(Assets - Liabilities)</t>
    </r>
  </si>
  <si>
    <t>Balance Sheet</t>
  </si>
  <si>
    <r>
      <t> </t>
    </r>
    <r>
      <rPr>
        <b/>
        <sz val="12"/>
        <color rgb="FF000000"/>
        <rFont val="Calibri"/>
        <family val="2"/>
        <scheme val="minor"/>
      </rPr>
      <t>Required Formula Usage:</t>
    </r>
  </si>
  <si>
    <t>Use conditional formatting to highlight negative cash balances in red.</t>
  </si>
  <si>
    <r>
      <t>Use </t>
    </r>
    <r>
      <rPr>
        <b/>
        <sz val="12"/>
        <color rgb="FF000000"/>
        <rFont val="Calibri"/>
        <family val="2"/>
        <scheme val="minor"/>
      </rPr>
      <t>bold for section totals</t>
    </r>
    <r>
      <rPr>
        <sz val="12"/>
        <color rgb="FF000000"/>
        <rFont val="Calibri"/>
        <family val="2"/>
        <scheme val="minor"/>
      </rPr>
      <t> (Total Assets, Total Liabilities, Total Equity).</t>
    </r>
  </si>
  <si>
    <t>Cash on Hand (beginnning of the month)</t>
  </si>
  <si>
    <t>Cash Sales</t>
  </si>
  <si>
    <t>Cash In</t>
  </si>
  <si>
    <t xml:space="preserve">Total Cash In </t>
  </si>
  <si>
    <t>Cash Out</t>
  </si>
  <si>
    <t xml:space="preserve">Operating Expenses </t>
  </si>
  <si>
    <t>Subtotal Operating expenses</t>
  </si>
  <si>
    <t xml:space="preserve">Subtotal Cash Out </t>
  </si>
  <si>
    <t xml:space="preserve">Total Cash Out </t>
  </si>
  <si>
    <t>Total Cash Inlays</t>
  </si>
  <si>
    <t>Total Cash Outlays</t>
  </si>
  <si>
    <t>Total Cash Available Before Cash Outlays</t>
  </si>
  <si>
    <r>
      <t>Ensure </t>
    </r>
    <r>
      <rPr>
        <b/>
        <sz val="12"/>
        <color rgb="FF000000"/>
        <rFont val="Calibri"/>
        <family val="2"/>
        <scheme val="minor"/>
      </rPr>
      <t>Assets column = Liabilities + Equity column</t>
    </r>
    <r>
      <rPr>
        <sz val="12"/>
        <color rgb="FF000000"/>
        <rFont val="Calibri"/>
        <family val="2"/>
        <scheme val="minor"/>
      </rPr>
      <t> </t>
    </r>
  </si>
  <si>
    <t xml:space="preserve">Net Changes in Cash </t>
  </si>
  <si>
    <t>Retained Earnings</t>
  </si>
  <si>
    <t xml:space="preserve">Ending Cash Balance </t>
  </si>
  <si>
    <t xml:space="preserve">Start up costs </t>
  </si>
  <si>
    <t>High-Pressure Washer</t>
  </si>
  <si>
    <t>Water Hoses</t>
  </si>
  <si>
    <t>Blowers/Dryers</t>
  </si>
  <si>
    <t>Vacuum</t>
  </si>
  <si>
    <t>Car Wash Soaps and Detergents</t>
  </si>
  <si>
    <t>Microfiber Towels</t>
  </si>
  <si>
    <t>Wash Mops, Brushes, and Sponges</t>
  </si>
  <si>
    <t>Degreasers and Wheel Cleaners</t>
  </si>
  <si>
    <t>Buckets with Grit Guards</t>
  </si>
  <si>
    <t>Detailing Brushes</t>
  </si>
  <si>
    <t>Foam Cannon</t>
  </si>
  <si>
    <t>Website/Internet</t>
  </si>
  <si>
    <t>Basic Wash</t>
  </si>
  <si>
    <t>Exterior wash and rinse.</t>
  </si>
  <si>
    <t>Basic cleaning of wheels and tires.</t>
  </si>
  <si>
    <t>Everything in the Basic Wash.</t>
  </si>
  <si>
    <t>Interior vacuuming (seats, carpets, and mats).</t>
  </si>
  <si>
    <t>Cleaning of windows (inside and out).</t>
  </si>
  <si>
    <t>Wiping down of the dashboard and other interior surfaces.</t>
  </si>
  <si>
    <t>Tire shine application.</t>
  </si>
  <si>
    <r>
      <t>Services Included</t>
    </r>
    <r>
      <rPr>
        <sz val="10"/>
        <color rgb="FF242424"/>
        <rFont val="Segoe UI"/>
        <family val="2"/>
      </rPr>
      <t>:</t>
    </r>
  </si>
  <si>
    <r>
      <t>Purpose</t>
    </r>
    <r>
      <rPr>
        <sz val="10"/>
        <color rgb="FF242424"/>
        <rFont val="Segoe UI"/>
        <family val="2"/>
      </rPr>
      <t>: Provides a quick and affordable way to clean the exterior of your car.</t>
    </r>
  </si>
  <si>
    <t>Quick drying of the exterior</t>
  </si>
  <si>
    <r>
      <t>Purpose</t>
    </r>
    <r>
      <rPr>
        <sz val="10"/>
        <color rgb="FF242424"/>
        <rFont val="Segoe UI"/>
        <family val="2"/>
      </rPr>
      <t>: Offers a more comprehensive cleaning, both inside and out, for a more polished look.</t>
    </r>
  </si>
  <si>
    <t>Revenue - Car Wash</t>
  </si>
  <si>
    <t>1 week</t>
  </si>
  <si>
    <t>4 Days Basic</t>
  </si>
  <si>
    <t>2 Days Full</t>
  </si>
  <si>
    <t>8 Cars</t>
  </si>
  <si>
    <t>4 Cars</t>
  </si>
  <si>
    <t>Days</t>
  </si>
  <si>
    <t>Cars</t>
  </si>
  <si>
    <t>Unit</t>
  </si>
  <si>
    <t>Cost</t>
  </si>
  <si>
    <t>Total</t>
  </si>
  <si>
    <t>Per Week</t>
  </si>
  <si>
    <t>Per Month</t>
  </si>
  <si>
    <t>Microfiber Towels / Sponges</t>
  </si>
  <si>
    <t>Internet</t>
  </si>
  <si>
    <t>Gas</t>
  </si>
  <si>
    <t>Basic Wash (10)</t>
  </si>
  <si>
    <t>Full Service Wash (6)</t>
  </si>
  <si>
    <t>Eatimated Client</t>
  </si>
  <si>
    <t>Full-Service Wash (Detailed)</t>
  </si>
  <si>
    <t>Total COGS</t>
  </si>
  <si>
    <t>Operating Expenses</t>
  </si>
  <si>
    <t>Water</t>
  </si>
  <si>
    <t xml:space="preserve">Income Statement Year 2 </t>
  </si>
  <si>
    <t>Year 1</t>
  </si>
  <si>
    <t>Current Assets</t>
  </si>
  <si>
    <t>Total Assets</t>
  </si>
  <si>
    <t>Currents Liabilities</t>
  </si>
  <si>
    <t>Long term Liabilities</t>
  </si>
  <si>
    <t>Total Liabitlities</t>
  </si>
  <si>
    <t>Fixed Asset</t>
  </si>
  <si>
    <t xml:space="preserve">      Cash</t>
  </si>
  <si>
    <t xml:space="preserve">      Inventory</t>
  </si>
  <si>
    <t xml:space="preserve">     Equipment</t>
  </si>
  <si>
    <t xml:space="preserve">    Account Payable</t>
  </si>
  <si>
    <t xml:space="preserve">    Income Tax</t>
  </si>
  <si>
    <t>Equity</t>
  </si>
  <si>
    <t xml:space="preserve">     Capital</t>
  </si>
  <si>
    <t>Total Liabilties &amp; Equity</t>
  </si>
  <si>
    <t>Year 2</t>
  </si>
  <si>
    <t>Year 3</t>
  </si>
  <si>
    <t>Just In Time Car Wash Services</t>
  </si>
  <si>
    <t>Estimated Tax - 12%</t>
  </si>
  <si>
    <t>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</si>
</sst>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9"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i/>
      <sz val="12"/>
      <color rgb="FF000000"/>
      <name val="Times New Roman"/>
      <family val="1"/>
    </font>
    <font>
      <b/>
      <sz val="13.5"/>
      <color rgb="FF000000"/>
      <name val="Calibri"/>
      <family val="2"/>
      <scheme val="minor"/>
    </font>
    <font>
      <sz val="10"/>
      <color rgb="FF000000"/>
      <name val="Arial Unicode MS"/>
      <family val="2"/>
    </font>
    <font>
      <i/>
      <sz val="12"/>
      <color rgb="FF000000"/>
      <name val="Calibri"/>
      <family val="2"/>
      <scheme val="minor"/>
    </font>
    <font>
      <b/>
      <i/>
      <sz val="12"/>
      <color theme="1"/>
      <name val="Calibri"/>
      <family val="2"/>
      <scheme val="minor"/>
    </font>
    <font>
      <sz val="12"/>
      <color theme="1"/>
      <name val="Calibri"/>
      <family val="2"/>
      <scheme val="minor"/>
    </font>
    <font>
      <b/>
      <sz val="13.5"/>
      <color rgb="FF242424"/>
      <name val="Segoe UI"/>
      <family val="2"/>
    </font>
    <font>
      <b/>
      <sz val="10"/>
      <color rgb="FF242424"/>
      <name val="Segoe UI"/>
      <family val="2"/>
    </font>
    <font>
      <sz val="10"/>
      <color rgb="FF242424"/>
      <name val="Segoe UI"/>
      <family val="2"/>
    </font>
    <font>
      <sz val="12"/>
      <color rgb="FF0000FF"/>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39997558519241921"/>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s>
  <cellStyleXfs count="3">
    <xf numFmtId="0" fontId="0" fillId="0" borderId="0"/>
    <xf numFmtId="43" fontId="14" fillId="0" borderId="0" applyFont="0" applyFill="0" applyBorder="0" applyAlignment="0" applyProtection="0"/>
    <xf numFmtId="44" fontId="14" fillId="0" borderId="0" applyFont="0" applyFill="0" applyBorder="0" applyAlignment="0" applyProtection="0"/>
  </cellStyleXfs>
  <cellXfs count="96">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3" fillId="0" borderId="0" xfId="0" applyFont="1"/>
    <xf numFmtId="0" fontId="4" fillId="0" borderId="0" xfId="0" applyFont="1"/>
    <xf numFmtId="0" fontId="5" fillId="3" borderId="0" xfId="0" applyFont="1" applyFill="1" applyAlignment="1">
      <alignment vertical="center"/>
    </xf>
    <xf numFmtId="0" fontId="0" fillId="3" borderId="0" xfId="0" applyFill="1"/>
    <xf numFmtId="0" fontId="6" fillId="3" borderId="0" xfId="0" applyFont="1" applyFill="1" applyAlignment="1">
      <alignment vertical="center"/>
    </xf>
    <xf numFmtId="0" fontId="0" fillId="3" borderId="0" xfId="0" applyFill="1" applyAlignment="1">
      <alignment vertical="center"/>
    </xf>
    <xf numFmtId="0" fontId="7" fillId="3" borderId="0" xfId="0" applyFont="1" applyFill="1" applyAlignment="1">
      <alignment vertical="center"/>
    </xf>
    <xf numFmtId="0" fontId="10" fillId="0" borderId="0" xfId="0" applyFont="1"/>
    <xf numFmtId="0" fontId="11" fillId="0" borderId="0" xfId="0" applyFont="1"/>
    <xf numFmtId="0" fontId="5" fillId="0" borderId="0" xfId="0" applyFont="1" applyFill="1" applyAlignment="1">
      <alignment vertical="center"/>
    </xf>
    <xf numFmtId="0" fontId="0" fillId="0" borderId="0" xfId="0" applyFill="1"/>
    <xf numFmtId="0" fontId="6" fillId="0" borderId="0" xfId="0" applyFont="1" applyFill="1" applyAlignment="1">
      <alignment vertical="center"/>
    </xf>
    <xf numFmtId="0" fontId="7" fillId="0" borderId="0" xfId="0" applyFont="1" applyFill="1" applyAlignment="1">
      <alignment vertical="center"/>
    </xf>
    <xf numFmtId="0" fontId="0" fillId="0" borderId="0" xfId="0" applyFill="1" applyAlignment="1">
      <alignment horizontal="left" vertical="center" indent="1"/>
    </xf>
    <xf numFmtId="0" fontId="7" fillId="0" borderId="0" xfId="0" applyFont="1" applyFill="1" applyAlignment="1">
      <alignment horizontal="left" vertical="center" indent="1"/>
    </xf>
    <xf numFmtId="0" fontId="6" fillId="0" borderId="0" xfId="0" applyFont="1" applyFill="1" applyAlignment="1">
      <alignment horizontal="left" vertical="center" indent="2"/>
    </xf>
    <xf numFmtId="0" fontId="8" fillId="0" borderId="0" xfId="0" applyFont="1" applyFill="1" applyAlignment="1">
      <alignment horizontal="left" vertical="center" indent="1"/>
    </xf>
    <xf numFmtId="44" fontId="0" fillId="0" borderId="0" xfId="2" applyFont="1"/>
    <xf numFmtId="0" fontId="0" fillId="2" borderId="0" xfId="0" applyFill="1" applyBorder="1" applyAlignment="1">
      <alignment horizontal="center" wrapText="1"/>
    </xf>
    <xf numFmtId="44" fontId="1" fillId="0" borderId="0" xfId="0" applyNumberFormat="1" applyFont="1"/>
    <xf numFmtId="0" fontId="15" fillId="0" borderId="0" xfId="0" applyFont="1" applyAlignment="1">
      <alignment vertical="center" wrapText="1"/>
    </xf>
    <xf numFmtId="0" fontId="16" fillId="0" borderId="0" xfId="0" applyFont="1" applyAlignment="1">
      <alignment horizontal="left" vertical="center" wrapText="1" indent="1"/>
    </xf>
    <xf numFmtId="0" fontId="17" fillId="0" borderId="0" xfId="0" applyFont="1" applyAlignment="1">
      <alignment horizontal="left" vertical="center" wrapText="1" indent="2"/>
    </xf>
    <xf numFmtId="0" fontId="0" fillId="0" borderId="0" xfId="0" applyAlignment="1">
      <alignment horizontal="center"/>
    </xf>
    <xf numFmtId="0" fontId="0" fillId="0" borderId="9" xfId="0" applyBorder="1"/>
    <xf numFmtId="0" fontId="1" fillId="0" borderId="9" xfId="0" applyFont="1" applyBorder="1"/>
    <xf numFmtId="2" fontId="0" fillId="0" borderId="9" xfId="0" applyNumberFormat="1" applyBorder="1"/>
    <xf numFmtId="43" fontId="0" fillId="0" borderId="9" xfId="1" applyFont="1" applyBorder="1"/>
    <xf numFmtId="44" fontId="0" fillId="0" borderId="9" xfId="2" applyFont="1" applyBorder="1"/>
    <xf numFmtId="44" fontId="0" fillId="0" borderId="9" xfId="0" applyNumberFormat="1" applyBorder="1"/>
    <xf numFmtId="43" fontId="1" fillId="0" borderId="9" xfId="1" applyFont="1" applyBorder="1"/>
    <xf numFmtId="44" fontId="1" fillId="0" borderId="9" xfId="0" applyNumberFormat="1" applyFont="1" applyBorder="1"/>
    <xf numFmtId="0" fontId="1" fillId="4" borderId="9" xfId="0" applyFont="1" applyFill="1" applyBorder="1"/>
    <xf numFmtId="43" fontId="1" fillId="4" borderId="9" xfId="1" applyFont="1" applyFill="1" applyBorder="1"/>
    <xf numFmtId="0" fontId="1" fillId="0" borderId="9" xfId="0" applyFont="1" applyBorder="1" applyAlignment="1">
      <alignment horizontal="center"/>
    </xf>
    <xf numFmtId="0" fontId="0" fillId="0" borderId="0" xfId="0" applyAlignment="1">
      <alignment horizontal="center"/>
    </xf>
    <xf numFmtId="0" fontId="0" fillId="0" borderId="9" xfId="0" applyBorder="1" applyAlignment="1">
      <alignment horizontal="center"/>
    </xf>
    <xf numFmtId="0" fontId="1" fillId="0" borderId="10" xfId="0" applyFont="1" applyBorder="1" applyAlignment="1">
      <alignment horizontal="center"/>
    </xf>
    <xf numFmtId="44" fontId="0" fillId="0" borderId="10" xfId="2" applyFont="1" applyBorder="1"/>
    <xf numFmtId="44" fontId="0" fillId="4" borderId="0" xfId="2" applyFont="1" applyFill="1"/>
    <xf numFmtId="44" fontId="1" fillId="0" borderId="9" xfId="2" applyFont="1" applyBorder="1"/>
    <xf numFmtId="0" fontId="0" fillId="0" borderId="11" xfId="0" applyBorder="1"/>
    <xf numFmtId="0" fontId="4" fillId="0" borderId="12" xfId="0" applyFont="1" applyBorder="1" applyAlignment="1">
      <alignment horizontal="center"/>
    </xf>
    <xf numFmtId="0" fontId="4" fillId="0" borderId="13" xfId="0" applyFont="1" applyBorder="1" applyAlignment="1">
      <alignment horizontal="center"/>
    </xf>
    <xf numFmtId="0" fontId="1" fillId="0" borderId="14" xfId="0" applyFont="1" applyBorder="1"/>
    <xf numFmtId="0" fontId="0" fillId="0" borderId="15" xfId="0" applyBorder="1"/>
    <xf numFmtId="0" fontId="0" fillId="0" borderId="14" xfId="0" applyBorder="1"/>
    <xf numFmtId="0" fontId="13" fillId="0" borderId="14" xfId="0" applyFont="1" applyBorder="1"/>
    <xf numFmtId="0" fontId="0" fillId="0" borderId="14" xfId="0" applyFont="1" applyBorder="1"/>
    <xf numFmtId="0" fontId="0" fillId="0" borderId="15" xfId="0" applyFill="1" applyBorder="1"/>
    <xf numFmtId="0" fontId="0" fillId="0" borderId="16" xfId="0" applyBorder="1"/>
    <xf numFmtId="43" fontId="0" fillId="0" borderId="15" xfId="0" applyNumberFormat="1" applyBorder="1"/>
    <xf numFmtId="43" fontId="1" fillId="0" borderId="15" xfId="0" applyNumberFormat="1" applyFont="1" applyBorder="1"/>
    <xf numFmtId="43" fontId="1" fillId="0" borderId="17" xfId="1" applyFont="1" applyBorder="1"/>
    <xf numFmtId="43" fontId="7" fillId="0" borderId="18" xfId="0" applyNumberFormat="1" applyFont="1" applyFill="1" applyBorder="1" applyAlignment="1">
      <alignment vertical="center"/>
    </xf>
    <xf numFmtId="0" fontId="1" fillId="5" borderId="14" xfId="0" applyFont="1" applyFill="1" applyBorder="1"/>
    <xf numFmtId="43" fontId="1" fillId="5" borderId="9" xfId="1" applyFont="1" applyFill="1" applyBorder="1"/>
    <xf numFmtId="43" fontId="1" fillId="5" borderId="15" xfId="0" applyNumberFormat="1" applyFont="1" applyFill="1" applyBorder="1"/>
    <xf numFmtId="0" fontId="1" fillId="6" borderId="14" xfId="0" applyFont="1" applyFill="1" applyBorder="1"/>
    <xf numFmtId="43" fontId="1" fillId="6" borderId="9" xfId="1" applyFont="1" applyFill="1" applyBorder="1"/>
    <xf numFmtId="43" fontId="1" fillId="6" borderId="15" xfId="0" applyNumberFormat="1" applyFont="1" applyFill="1" applyBorder="1"/>
    <xf numFmtId="43" fontId="18" fillId="0" borderId="9" xfId="1" applyFont="1" applyBorder="1"/>
    <xf numFmtId="43" fontId="18" fillId="0" borderId="15" xfId="0" applyNumberFormat="1" applyFont="1" applyBorder="1"/>
    <xf numFmtId="0" fontId="13" fillId="5" borderId="14" xfId="0" applyFont="1" applyFill="1" applyBorder="1"/>
    <xf numFmtId="0" fontId="0" fillId="0" borderId="0" xfId="0" applyFont="1"/>
    <xf numFmtId="0" fontId="1" fillId="0" borderId="19" xfId="0" applyFont="1" applyBorder="1"/>
    <xf numFmtId="43" fontId="1" fillId="0" borderId="0" xfId="1" applyFont="1"/>
    <xf numFmtId="43" fontId="0" fillId="0" borderId="0" xfId="1" applyFont="1"/>
    <xf numFmtId="43" fontId="1" fillId="0" borderId="19" xfId="1" applyFont="1" applyBorder="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0" xfId="0" applyFill="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center"/>
    </xf>
    <xf numFmtId="0" fontId="1" fillId="0" borderId="9" xfId="0" applyFont="1" applyBorder="1" applyAlignment="1">
      <alignment horizontal="center"/>
    </xf>
    <xf numFmtId="0" fontId="1" fillId="6" borderId="9" xfId="0" applyFont="1" applyFill="1" applyBorder="1"/>
    <xf numFmtId="44" fontId="1" fillId="6" borderId="9" xfId="0" applyNumberFormat="1" applyFont="1" applyFill="1" applyBorder="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topLeftCell="A7" zoomScaleNormal="170" zoomScaleSheetLayoutView="100" workbookViewId="0">
      <selection activeCell="E17" sqref="E17"/>
    </sheetView>
  </sheetViews>
  <sheetFormatPr defaultColWidth="10.6640625" defaultRowHeight="15.5" x14ac:dyDescent="0.35"/>
  <cols>
    <col min="1" max="1" width="29.33203125" customWidth="1"/>
  </cols>
  <sheetData>
    <row r="1" spans="1:17" x14ac:dyDescent="0.35">
      <c r="A1" s="90" t="s">
        <v>21</v>
      </c>
      <c r="B1" s="90"/>
      <c r="C1" s="90"/>
    </row>
    <row r="2" spans="1:17" x14ac:dyDescent="0.35">
      <c r="A2" s="91" t="s">
        <v>28</v>
      </c>
      <c r="B2" s="91"/>
      <c r="C2" s="91"/>
    </row>
    <row r="3" spans="1:17" x14ac:dyDescent="0.35">
      <c r="A3" s="2" t="s">
        <v>23</v>
      </c>
      <c r="B3" s="2" t="s">
        <v>22</v>
      </c>
      <c r="D3" s="74" t="s">
        <v>29</v>
      </c>
      <c r="E3" s="75"/>
      <c r="F3" s="75"/>
      <c r="G3" s="75"/>
      <c r="H3" s="76"/>
    </row>
    <row r="4" spans="1:17" ht="16" customHeight="1" x14ac:dyDescent="0.35">
      <c r="A4" t="s">
        <v>74</v>
      </c>
      <c r="B4" s="22">
        <v>150</v>
      </c>
      <c r="D4" s="77"/>
      <c r="E4" s="83"/>
      <c r="F4" s="83"/>
      <c r="G4" s="83"/>
      <c r="H4" s="79"/>
      <c r="I4" s="3"/>
      <c r="J4" s="3"/>
    </row>
    <row r="5" spans="1:17" x14ac:dyDescent="0.35">
      <c r="A5" t="s">
        <v>75</v>
      </c>
      <c r="B5" s="22">
        <v>30</v>
      </c>
      <c r="D5" s="80"/>
      <c r="E5" s="81"/>
      <c r="F5" s="81"/>
      <c r="G5" s="81"/>
      <c r="H5" s="82"/>
      <c r="I5" s="3"/>
      <c r="J5" s="3"/>
    </row>
    <row r="6" spans="1:17" x14ac:dyDescent="0.35">
      <c r="A6" t="s">
        <v>82</v>
      </c>
      <c r="B6" s="22">
        <v>5</v>
      </c>
      <c r="I6" s="3"/>
      <c r="J6" s="3"/>
    </row>
    <row r="7" spans="1:17" x14ac:dyDescent="0.35">
      <c r="A7" t="s">
        <v>76</v>
      </c>
      <c r="B7" s="22">
        <v>70</v>
      </c>
      <c r="G7" s="3"/>
      <c r="H7" s="3"/>
      <c r="I7" s="3"/>
      <c r="J7" s="3"/>
    </row>
    <row r="8" spans="1:17" x14ac:dyDescent="0.35">
      <c r="A8" t="s">
        <v>77</v>
      </c>
      <c r="B8" s="22">
        <v>60</v>
      </c>
      <c r="G8" s="3"/>
      <c r="H8" s="3"/>
      <c r="I8" s="3"/>
      <c r="J8" s="3"/>
    </row>
    <row r="9" spans="1:17" x14ac:dyDescent="0.35">
      <c r="I9" s="3"/>
      <c r="P9" s="3"/>
      <c r="Q9" s="3"/>
    </row>
    <row r="10" spans="1:17" x14ac:dyDescent="0.35">
      <c r="A10" s="1" t="s">
        <v>73</v>
      </c>
      <c r="D10" s="84" t="s">
        <v>32</v>
      </c>
      <c r="E10" s="85"/>
      <c r="F10" s="85"/>
      <c r="G10" s="85"/>
      <c r="H10" s="86"/>
      <c r="I10" s="3"/>
      <c r="P10" s="3"/>
      <c r="Q10" s="3"/>
    </row>
    <row r="11" spans="1:17" ht="16" customHeight="1" x14ac:dyDescent="0.35">
      <c r="A11" t="s">
        <v>78</v>
      </c>
      <c r="B11" s="22">
        <v>30</v>
      </c>
      <c r="D11" s="87"/>
      <c r="E11" s="88"/>
      <c r="F11" s="88"/>
      <c r="G11" s="88"/>
      <c r="H11" s="89"/>
      <c r="I11" s="3"/>
    </row>
    <row r="12" spans="1:17" ht="16" customHeight="1" x14ac:dyDescent="0.35">
      <c r="A12" t="s">
        <v>84</v>
      </c>
      <c r="B12" s="22">
        <v>60</v>
      </c>
      <c r="D12" s="23"/>
      <c r="E12" s="23"/>
      <c r="F12" s="23"/>
      <c r="G12" s="23"/>
      <c r="H12" s="23"/>
      <c r="I12" s="3"/>
    </row>
    <row r="13" spans="1:17" x14ac:dyDescent="0.35">
      <c r="A13" t="s">
        <v>79</v>
      </c>
      <c r="B13" s="22">
        <v>30</v>
      </c>
      <c r="D13" s="4"/>
      <c r="E13" s="4"/>
      <c r="F13" s="4"/>
      <c r="G13" s="4"/>
      <c r="H13" s="4"/>
      <c r="I13" s="3"/>
    </row>
    <row r="14" spans="1:17" x14ac:dyDescent="0.35">
      <c r="A14" t="s">
        <v>80</v>
      </c>
      <c r="B14" s="22">
        <v>35</v>
      </c>
      <c r="D14" s="4"/>
      <c r="E14" s="4"/>
      <c r="F14" s="4"/>
      <c r="G14" s="4"/>
      <c r="H14" s="4"/>
      <c r="I14" s="3"/>
    </row>
    <row r="15" spans="1:17" x14ac:dyDescent="0.35">
      <c r="A15" t="s">
        <v>81</v>
      </c>
      <c r="B15" s="22">
        <v>40</v>
      </c>
      <c r="D15" s="4"/>
      <c r="E15" s="4"/>
      <c r="F15" s="4"/>
      <c r="G15" s="4"/>
      <c r="H15" s="4"/>
    </row>
    <row r="16" spans="1:17" x14ac:dyDescent="0.35">
      <c r="A16" t="s">
        <v>83</v>
      </c>
      <c r="B16" s="22">
        <v>20</v>
      </c>
      <c r="D16" s="4"/>
      <c r="E16" s="4"/>
      <c r="F16" s="4"/>
      <c r="G16" s="4"/>
      <c r="H16" s="4"/>
    </row>
    <row r="17" spans="1:8" x14ac:dyDescent="0.35">
      <c r="A17" t="s">
        <v>85</v>
      </c>
      <c r="B17" s="22">
        <v>70</v>
      </c>
      <c r="D17" s="4"/>
      <c r="E17" s="4"/>
      <c r="F17" s="4"/>
      <c r="G17" s="4"/>
      <c r="H17" s="4"/>
    </row>
    <row r="19" spans="1:8" x14ac:dyDescent="0.35">
      <c r="A19" s="1" t="s">
        <v>33</v>
      </c>
      <c r="B19" s="24">
        <f>SUM(B11:B18)</f>
        <v>285</v>
      </c>
    </row>
    <row r="20" spans="1:8" x14ac:dyDescent="0.35">
      <c r="A20" s="1"/>
    </row>
    <row r="21" spans="1:8" x14ac:dyDescent="0.35">
      <c r="A21" s="1" t="s">
        <v>30</v>
      </c>
      <c r="D21" s="74" t="s">
        <v>31</v>
      </c>
      <c r="E21" s="75"/>
      <c r="F21" s="75"/>
      <c r="G21" s="75"/>
      <c r="H21" s="76"/>
    </row>
    <row r="22" spans="1:8" ht="16" customHeight="1" x14ac:dyDescent="0.35">
      <c r="A22" t="s">
        <v>24</v>
      </c>
      <c r="B22" s="22">
        <v>500</v>
      </c>
      <c r="D22" s="77"/>
      <c r="E22" s="78"/>
      <c r="F22" s="78"/>
      <c r="G22" s="78"/>
      <c r="H22" s="79"/>
    </row>
    <row r="23" spans="1:8" x14ac:dyDescent="0.35">
      <c r="A23" t="s">
        <v>25</v>
      </c>
      <c r="D23" s="77"/>
      <c r="E23" s="78"/>
      <c r="F23" s="78"/>
      <c r="G23" s="78"/>
      <c r="H23" s="79"/>
    </row>
    <row r="24" spans="1:8" x14ac:dyDescent="0.35">
      <c r="A24" t="s">
        <v>26</v>
      </c>
      <c r="D24" s="77"/>
      <c r="E24" s="78"/>
      <c r="F24" s="78"/>
      <c r="G24" s="78"/>
      <c r="H24" s="79"/>
    </row>
    <row r="25" spans="1:8" x14ac:dyDescent="0.35">
      <c r="A25" t="s">
        <v>27</v>
      </c>
      <c r="D25" s="80"/>
      <c r="E25" s="81"/>
      <c r="F25" s="81"/>
      <c r="G25" s="81"/>
      <c r="H25" s="82"/>
    </row>
  </sheetData>
  <mergeCells count="5">
    <mergeCell ref="D21:H25"/>
    <mergeCell ref="D3:H5"/>
    <mergeCell ref="D10:H11"/>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7" zoomScale="80" zoomScaleNormal="80" workbookViewId="0">
      <selection activeCell="P21" sqref="P21"/>
    </sheetView>
  </sheetViews>
  <sheetFormatPr defaultColWidth="10.6640625" defaultRowHeight="15.5" x14ac:dyDescent="0.35"/>
  <cols>
    <col min="1" max="1" width="26.33203125" bestFit="1" customWidth="1"/>
    <col min="14" max="14" width="12" bestFit="1" customWidth="1"/>
  </cols>
  <sheetData>
    <row r="1" spans="1:14" x14ac:dyDescent="0.35">
      <c r="A1" s="30" t="s">
        <v>0</v>
      </c>
      <c r="B1" s="29"/>
      <c r="C1" s="29"/>
      <c r="D1" s="29"/>
      <c r="E1" s="29"/>
      <c r="F1" s="29"/>
      <c r="G1" s="29"/>
      <c r="H1" s="29"/>
      <c r="I1" s="29"/>
      <c r="J1" s="29"/>
      <c r="K1" s="29"/>
      <c r="L1" s="29"/>
      <c r="M1" s="29"/>
      <c r="N1" s="29"/>
    </row>
    <row r="2" spans="1:14" x14ac:dyDescent="0.35">
      <c r="A2" s="29"/>
      <c r="B2" s="39" t="s">
        <v>8</v>
      </c>
      <c r="C2" s="39" t="s">
        <v>9</v>
      </c>
      <c r="D2" s="39" t="s">
        <v>10</v>
      </c>
      <c r="E2" s="39" t="s">
        <v>11</v>
      </c>
      <c r="F2" s="39" t="s">
        <v>12</v>
      </c>
      <c r="G2" s="39" t="s">
        <v>13</v>
      </c>
      <c r="H2" s="39" t="s">
        <v>14</v>
      </c>
      <c r="I2" s="39" t="s">
        <v>15</v>
      </c>
      <c r="J2" s="39" t="s">
        <v>16</v>
      </c>
      <c r="K2" s="39" t="s">
        <v>17</v>
      </c>
      <c r="L2" s="39" t="s">
        <v>18</v>
      </c>
      <c r="M2" s="39" t="s">
        <v>19</v>
      </c>
      <c r="N2" s="39" t="s">
        <v>20</v>
      </c>
    </row>
    <row r="3" spans="1:14" x14ac:dyDescent="0.35">
      <c r="A3" s="30" t="s">
        <v>98</v>
      </c>
      <c r="B3" s="29"/>
      <c r="C3" s="29"/>
      <c r="D3" s="29"/>
      <c r="E3" s="29"/>
      <c r="F3" s="29"/>
      <c r="G3" s="29"/>
      <c r="H3" s="29"/>
      <c r="I3" s="29"/>
      <c r="J3" s="29"/>
      <c r="K3" s="29"/>
      <c r="L3" s="29"/>
      <c r="M3" s="29"/>
      <c r="N3" s="29"/>
    </row>
    <row r="4" spans="1:14" x14ac:dyDescent="0.35">
      <c r="A4" s="29" t="s">
        <v>114</v>
      </c>
      <c r="B4" s="31">
        <v>560</v>
      </c>
      <c r="C4" s="31">
        <v>560</v>
      </c>
      <c r="D4" s="31">
        <v>560</v>
      </c>
      <c r="E4" s="31">
        <v>560</v>
      </c>
      <c r="F4" s="31">
        <v>560</v>
      </c>
      <c r="G4" s="31">
        <v>560</v>
      </c>
      <c r="H4" s="31">
        <v>560</v>
      </c>
      <c r="I4" s="31">
        <v>560</v>
      </c>
      <c r="J4" s="31">
        <v>560</v>
      </c>
      <c r="K4" s="31">
        <v>560</v>
      </c>
      <c r="L4" s="31">
        <v>560</v>
      </c>
      <c r="M4" s="31">
        <v>560</v>
      </c>
      <c r="N4" s="32">
        <f>SUM(B4:M4)</f>
        <v>6720</v>
      </c>
    </row>
    <row r="5" spans="1:14" x14ac:dyDescent="0.35">
      <c r="A5" s="29" t="s">
        <v>115</v>
      </c>
      <c r="B5" s="31">
        <v>552</v>
      </c>
      <c r="C5" s="31">
        <v>552</v>
      </c>
      <c r="D5" s="31">
        <v>552</v>
      </c>
      <c r="E5" s="31">
        <v>552</v>
      </c>
      <c r="F5" s="31">
        <v>552</v>
      </c>
      <c r="G5" s="31">
        <v>552</v>
      </c>
      <c r="H5" s="31">
        <v>552</v>
      </c>
      <c r="I5" s="31">
        <v>552</v>
      </c>
      <c r="J5" s="31">
        <v>552</v>
      </c>
      <c r="K5" s="31">
        <v>552</v>
      </c>
      <c r="L5" s="31">
        <v>552</v>
      </c>
      <c r="M5" s="31">
        <v>552</v>
      </c>
      <c r="N5" s="32">
        <f>SUM(B5:M5)</f>
        <v>6624</v>
      </c>
    </row>
    <row r="6" spans="1:14" x14ac:dyDescent="0.35">
      <c r="A6" s="37" t="s">
        <v>46</v>
      </c>
      <c r="B6" s="38">
        <f>SUM(B4:B5)</f>
        <v>1112</v>
      </c>
      <c r="C6" s="38">
        <f t="shared" ref="C6:M6" si="0">SUM(C4:C5)</f>
        <v>1112</v>
      </c>
      <c r="D6" s="38">
        <f t="shared" si="0"/>
        <v>1112</v>
      </c>
      <c r="E6" s="38">
        <f t="shared" si="0"/>
        <v>1112</v>
      </c>
      <c r="F6" s="38">
        <f t="shared" si="0"/>
        <v>1112</v>
      </c>
      <c r="G6" s="38">
        <f t="shared" si="0"/>
        <v>1112</v>
      </c>
      <c r="H6" s="38">
        <f t="shared" si="0"/>
        <v>1112</v>
      </c>
      <c r="I6" s="38">
        <f t="shared" si="0"/>
        <v>1112</v>
      </c>
      <c r="J6" s="38">
        <f t="shared" si="0"/>
        <v>1112</v>
      </c>
      <c r="K6" s="38">
        <f t="shared" si="0"/>
        <v>1112</v>
      </c>
      <c r="L6" s="38">
        <f t="shared" si="0"/>
        <v>1112</v>
      </c>
      <c r="M6" s="38">
        <f t="shared" si="0"/>
        <v>1112</v>
      </c>
      <c r="N6" s="38">
        <f>SUM(B6:M6)</f>
        <v>13344</v>
      </c>
    </row>
    <row r="7" spans="1:14" x14ac:dyDescent="0.35">
      <c r="A7" s="30"/>
      <c r="B7" s="35"/>
      <c r="C7" s="35"/>
      <c r="D7" s="35"/>
      <c r="E7" s="35"/>
      <c r="F7" s="35"/>
      <c r="G7" s="35"/>
      <c r="H7" s="35"/>
      <c r="I7" s="35"/>
      <c r="J7" s="35"/>
      <c r="K7" s="35"/>
      <c r="L7" s="35"/>
      <c r="M7" s="35"/>
      <c r="N7" s="35"/>
    </row>
    <row r="8" spans="1:14" x14ac:dyDescent="0.35">
      <c r="A8" s="30" t="s">
        <v>42</v>
      </c>
      <c r="B8" s="31"/>
      <c r="C8" s="31"/>
      <c r="D8" s="31"/>
      <c r="E8" s="31"/>
      <c r="F8" s="31"/>
      <c r="G8" s="31"/>
      <c r="H8" s="31"/>
      <c r="I8" s="31"/>
      <c r="J8" s="31"/>
      <c r="K8" s="31"/>
      <c r="L8" s="31"/>
      <c r="M8" s="31"/>
      <c r="N8" s="32"/>
    </row>
    <row r="9" spans="1:14" x14ac:dyDescent="0.35">
      <c r="A9" s="29" t="s">
        <v>78</v>
      </c>
      <c r="B9" s="33">
        <v>30</v>
      </c>
      <c r="C9" s="33">
        <v>30</v>
      </c>
      <c r="D9" s="33">
        <v>30</v>
      </c>
      <c r="E9" s="33">
        <v>30</v>
      </c>
      <c r="F9" s="33">
        <v>30</v>
      </c>
      <c r="G9" s="33">
        <v>30</v>
      </c>
      <c r="H9" s="33">
        <v>30</v>
      </c>
      <c r="I9" s="33">
        <v>30</v>
      </c>
      <c r="J9" s="33">
        <v>30</v>
      </c>
      <c r="K9" s="33">
        <v>30</v>
      </c>
      <c r="L9" s="33">
        <v>30</v>
      </c>
      <c r="M9" s="33">
        <v>30</v>
      </c>
      <c r="N9" s="32">
        <f>SUM(B9:M9)</f>
        <v>360</v>
      </c>
    </row>
    <row r="10" spans="1:14" x14ac:dyDescent="0.35">
      <c r="A10" s="29" t="s">
        <v>84</v>
      </c>
      <c r="B10" s="33">
        <v>60</v>
      </c>
      <c r="C10" s="33">
        <v>60</v>
      </c>
      <c r="D10" s="33">
        <v>60</v>
      </c>
      <c r="E10" s="33">
        <v>60</v>
      </c>
      <c r="F10" s="33">
        <v>60</v>
      </c>
      <c r="G10" s="33">
        <v>60</v>
      </c>
      <c r="H10" s="33">
        <v>60</v>
      </c>
      <c r="I10" s="33">
        <v>60</v>
      </c>
      <c r="J10" s="33">
        <v>60</v>
      </c>
      <c r="K10" s="33">
        <v>60</v>
      </c>
      <c r="L10" s="33">
        <v>60</v>
      </c>
      <c r="M10" s="33">
        <v>60</v>
      </c>
      <c r="N10" s="32">
        <f>SUM(B10:M10)</f>
        <v>720</v>
      </c>
    </row>
    <row r="11" spans="1:14" x14ac:dyDescent="0.35">
      <c r="A11" s="29" t="s">
        <v>111</v>
      </c>
      <c r="B11" s="33">
        <v>15</v>
      </c>
      <c r="C11" s="33">
        <v>15</v>
      </c>
      <c r="D11" s="33">
        <v>15</v>
      </c>
      <c r="E11" s="33">
        <v>15</v>
      </c>
      <c r="F11" s="33">
        <v>15</v>
      </c>
      <c r="G11" s="33">
        <v>15</v>
      </c>
      <c r="H11" s="33">
        <v>15</v>
      </c>
      <c r="I11" s="33">
        <v>15</v>
      </c>
      <c r="J11" s="33">
        <v>15</v>
      </c>
      <c r="K11" s="33">
        <v>15</v>
      </c>
      <c r="L11" s="33">
        <v>15</v>
      </c>
      <c r="M11" s="33">
        <v>15</v>
      </c>
      <c r="N11" s="32">
        <f>SUM(B11:M11)</f>
        <v>180</v>
      </c>
    </row>
    <row r="12" spans="1:14" x14ac:dyDescent="0.35">
      <c r="A12" s="29" t="s">
        <v>81</v>
      </c>
      <c r="B12" s="33">
        <v>40</v>
      </c>
      <c r="C12" s="33">
        <v>40</v>
      </c>
      <c r="D12" s="33">
        <v>40</v>
      </c>
      <c r="E12" s="33">
        <v>40</v>
      </c>
      <c r="F12" s="33">
        <v>40</v>
      </c>
      <c r="G12" s="33">
        <v>40</v>
      </c>
      <c r="H12" s="33">
        <v>40</v>
      </c>
      <c r="I12" s="33">
        <v>40</v>
      </c>
      <c r="J12" s="33">
        <v>40</v>
      </c>
      <c r="K12" s="33">
        <v>40</v>
      </c>
      <c r="L12" s="33">
        <v>40</v>
      </c>
      <c r="M12" s="33">
        <v>40</v>
      </c>
      <c r="N12" s="32">
        <f>SUM(B12:M12)</f>
        <v>480</v>
      </c>
    </row>
    <row r="13" spans="1:14" x14ac:dyDescent="0.35">
      <c r="A13" s="30" t="s">
        <v>118</v>
      </c>
      <c r="B13" s="45">
        <f>SUM(B9:B12)</f>
        <v>145</v>
      </c>
      <c r="C13" s="45">
        <f t="shared" ref="C13:M13" si="1">SUM(C9:C12)</f>
        <v>145</v>
      </c>
      <c r="D13" s="45">
        <f t="shared" si="1"/>
        <v>145</v>
      </c>
      <c r="E13" s="45">
        <f t="shared" si="1"/>
        <v>145</v>
      </c>
      <c r="F13" s="45">
        <f t="shared" si="1"/>
        <v>145</v>
      </c>
      <c r="G13" s="45">
        <f t="shared" si="1"/>
        <v>145</v>
      </c>
      <c r="H13" s="45">
        <f t="shared" si="1"/>
        <v>145</v>
      </c>
      <c r="I13" s="45">
        <f t="shared" si="1"/>
        <v>145</v>
      </c>
      <c r="J13" s="45">
        <f t="shared" si="1"/>
        <v>145</v>
      </c>
      <c r="K13" s="45">
        <f t="shared" si="1"/>
        <v>145</v>
      </c>
      <c r="L13" s="45">
        <f t="shared" si="1"/>
        <v>145</v>
      </c>
      <c r="M13" s="45">
        <f t="shared" si="1"/>
        <v>145</v>
      </c>
      <c r="N13" s="35">
        <f>SUM(N9:N12)</f>
        <v>1740</v>
      </c>
    </row>
    <row r="14" spans="1:14" x14ac:dyDescent="0.35">
      <c r="A14" s="30"/>
      <c r="B14" s="45"/>
      <c r="C14" s="45"/>
      <c r="D14" s="45"/>
      <c r="E14" s="45"/>
      <c r="F14" s="45"/>
      <c r="G14" s="45"/>
      <c r="H14" s="45"/>
      <c r="I14" s="45"/>
      <c r="J14" s="45"/>
      <c r="K14" s="45"/>
      <c r="L14" s="45"/>
      <c r="M14" s="45"/>
      <c r="N14" s="35"/>
    </row>
    <row r="15" spans="1:14" x14ac:dyDescent="0.35">
      <c r="A15" s="37" t="s">
        <v>47</v>
      </c>
      <c r="B15" s="38">
        <f>B6-B13</f>
        <v>967</v>
      </c>
      <c r="C15" s="38">
        <f t="shared" ref="C15:M15" si="2">C6-C13</f>
        <v>967</v>
      </c>
      <c r="D15" s="38">
        <f t="shared" si="2"/>
        <v>967</v>
      </c>
      <c r="E15" s="38">
        <f t="shared" si="2"/>
        <v>967</v>
      </c>
      <c r="F15" s="38">
        <f t="shared" si="2"/>
        <v>967</v>
      </c>
      <c r="G15" s="38">
        <f t="shared" si="2"/>
        <v>967</v>
      </c>
      <c r="H15" s="38">
        <f t="shared" si="2"/>
        <v>967</v>
      </c>
      <c r="I15" s="38">
        <f t="shared" si="2"/>
        <v>967</v>
      </c>
      <c r="J15" s="38">
        <f t="shared" si="2"/>
        <v>967</v>
      </c>
      <c r="K15" s="38">
        <f t="shared" si="2"/>
        <v>967</v>
      </c>
      <c r="L15" s="38">
        <f t="shared" si="2"/>
        <v>967</v>
      </c>
      <c r="M15" s="38">
        <f t="shared" si="2"/>
        <v>967</v>
      </c>
      <c r="N15" s="38">
        <f>N6-N13</f>
        <v>11604</v>
      </c>
    </row>
    <row r="16" spans="1:14" x14ac:dyDescent="0.35">
      <c r="A16" s="29"/>
      <c r="B16" s="29"/>
      <c r="C16" s="29"/>
      <c r="D16" s="29"/>
      <c r="E16" s="29"/>
      <c r="F16" s="29"/>
      <c r="G16" s="29"/>
      <c r="H16" s="29"/>
      <c r="I16" s="29"/>
      <c r="J16" s="29"/>
      <c r="K16" s="29"/>
      <c r="L16" s="29"/>
      <c r="M16" s="29"/>
      <c r="N16" s="32"/>
    </row>
    <row r="17" spans="1:17" x14ac:dyDescent="0.35">
      <c r="A17" s="30" t="s">
        <v>119</v>
      </c>
      <c r="B17" s="29"/>
      <c r="C17" s="29"/>
      <c r="D17" s="29"/>
      <c r="E17" s="29"/>
      <c r="F17" s="29"/>
      <c r="G17" s="29"/>
      <c r="H17" s="29"/>
      <c r="I17" s="29"/>
      <c r="J17" s="29"/>
      <c r="K17" s="29"/>
      <c r="L17" s="29"/>
      <c r="M17" s="29"/>
      <c r="N17" s="32"/>
    </row>
    <row r="18" spans="1:17" x14ac:dyDescent="0.35">
      <c r="A18" s="29" t="s">
        <v>112</v>
      </c>
      <c r="B18" s="33">
        <v>70</v>
      </c>
      <c r="C18" s="33">
        <v>70</v>
      </c>
      <c r="D18" s="33">
        <v>70</v>
      </c>
      <c r="E18" s="33">
        <v>70</v>
      </c>
      <c r="F18" s="33">
        <v>70</v>
      </c>
      <c r="G18" s="33">
        <v>70</v>
      </c>
      <c r="H18" s="33">
        <v>70</v>
      </c>
      <c r="I18" s="33">
        <v>70</v>
      </c>
      <c r="J18" s="33">
        <v>70</v>
      </c>
      <c r="K18" s="33">
        <v>70</v>
      </c>
      <c r="L18" s="33">
        <v>70</v>
      </c>
      <c r="M18" s="33">
        <v>70</v>
      </c>
      <c r="N18" s="33">
        <f t="shared" ref="N18:N20" si="3">SUM(B18:M18)</f>
        <v>840</v>
      </c>
    </row>
    <row r="19" spans="1:17" x14ac:dyDescent="0.35">
      <c r="A19" s="29" t="s">
        <v>120</v>
      </c>
      <c r="B19" s="33">
        <v>100</v>
      </c>
      <c r="C19" s="33">
        <v>100</v>
      </c>
      <c r="D19" s="33">
        <v>100</v>
      </c>
      <c r="E19" s="33">
        <v>100</v>
      </c>
      <c r="F19" s="33">
        <v>100</v>
      </c>
      <c r="G19" s="33">
        <v>100</v>
      </c>
      <c r="H19" s="33">
        <v>100</v>
      </c>
      <c r="I19" s="33">
        <v>100</v>
      </c>
      <c r="J19" s="33">
        <v>100</v>
      </c>
      <c r="K19" s="33">
        <v>100</v>
      </c>
      <c r="L19" s="33">
        <v>100</v>
      </c>
      <c r="M19" s="33">
        <v>100</v>
      </c>
      <c r="N19" s="33">
        <f>SUM(B19:M19)</f>
        <v>1200</v>
      </c>
    </row>
    <row r="20" spans="1:17" x14ac:dyDescent="0.35">
      <c r="A20" s="29" t="s">
        <v>113</v>
      </c>
      <c r="B20" s="33">
        <v>50</v>
      </c>
      <c r="C20" s="33">
        <v>50</v>
      </c>
      <c r="D20" s="33">
        <v>50</v>
      </c>
      <c r="E20" s="33">
        <v>50</v>
      </c>
      <c r="F20" s="33">
        <v>50</v>
      </c>
      <c r="G20" s="33">
        <v>50</v>
      </c>
      <c r="H20" s="33">
        <v>50</v>
      </c>
      <c r="I20" s="33">
        <v>50</v>
      </c>
      <c r="J20" s="33">
        <v>50</v>
      </c>
      <c r="K20" s="33">
        <v>50</v>
      </c>
      <c r="L20" s="33">
        <v>50</v>
      </c>
      <c r="M20" s="33">
        <v>50</v>
      </c>
      <c r="N20" s="33">
        <f t="shared" si="3"/>
        <v>600</v>
      </c>
    </row>
    <row r="21" spans="1:17" x14ac:dyDescent="0.35">
      <c r="A21" s="30" t="s">
        <v>34</v>
      </c>
      <c r="B21" s="36">
        <f>SUM(B18:B20)</f>
        <v>220</v>
      </c>
      <c r="C21" s="36">
        <f t="shared" ref="C21:M21" si="4">SUM(C18:C20)</f>
        <v>220</v>
      </c>
      <c r="D21" s="36">
        <f t="shared" si="4"/>
        <v>220</v>
      </c>
      <c r="E21" s="36">
        <f t="shared" si="4"/>
        <v>220</v>
      </c>
      <c r="F21" s="36">
        <f t="shared" si="4"/>
        <v>220</v>
      </c>
      <c r="G21" s="36">
        <f t="shared" si="4"/>
        <v>220</v>
      </c>
      <c r="H21" s="36">
        <f t="shared" si="4"/>
        <v>220</v>
      </c>
      <c r="I21" s="36">
        <f t="shared" si="4"/>
        <v>220</v>
      </c>
      <c r="J21" s="36">
        <f t="shared" si="4"/>
        <v>220</v>
      </c>
      <c r="K21" s="36">
        <f t="shared" si="4"/>
        <v>220</v>
      </c>
      <c r="L21" s="36">
        <f t="shared" si="4"/>
        <v>220</v>
      </c>
      <c r="M21" s="36">
        <f t="shared" si="4"/>
        <v>220</v>
      </c>
      <c r="N21" s="35">
        <f>SUM(N18:N20)</f>
        <v>2640</v>
      </c>
    </row>
    <row r="22" spans="1:17" x14ac:dyDescent="0.35">
      <c r="A22" s="30"/>
      <c r="B22" s="29"/>
      <c r="C22" s="29"/>
      <c r="D22" s="29"/>
      <c r="E22" s="29"/>
      <c r="F22" s="29"/>
      <c r="G22" s="29"/>
      <c r="H22" s="29"/>
      <c r="I22" s="29"/>
      <c r="J22" s="29"/>
      <c r="K22" s="29"/>
      <c r="L22" s="29"/>
      <c r="M22" s="29"/>
      <c r="N22" s="32"/>
    </row>
    <row r="23" spans="1:17" x14ac:dyDescent="0.35">
      <c r="A23" s="30" t="s">
        <v>45</v>
      </c>
      <c r="B23" s="36">
        <f>B15-B21</f>
        <v>747</v>
      </c>
      <c r="C23" s="36">
        <f t="shared" ref="C23:M23" si="5">C15-C21</f>
        <v>747</v>
      </c>
      <c r="D23" s="36">
        <f t="shared" si="5"/>
        <v>747</v>
      </c>
      <c r="E23" s="36">
        <f t="shared" si="5"/>
        <v>747</v>
      </c>
      <c r="F23" s="36">
        <f t="shared" si="5"/>
        <v>747</v>
      </c>
      <c r="G23" s="36">
        <f t="shared" si="5"/>
        <v>747</v>
      </c>
      <c r="H23" s="36">
        <f t="shared" si="5"/>
        <v>747</v>
      </c>
      <c r="I23" s="36">
        <f t="shared" si="5"/>
        <v>747</v>
      </c>
      <c r="J23" s="36">
        <f t="shared" si="5"/>
        <v>747</v>
      </c>
      <c r="K23" s="36">
        <f t="shared" si="5"/>
        <v>747</v>
      </c>
      <c r="L23" s="36">
        <f t="shared" si="5"/>
        <v>747</v>
      </c>
      <c r="M23" s="36">
        <f t="shared" si="5"/>
        <v>747</v>
      </c>
      <c r="N23" s="35">
        <f>N15-N21</f>
        <v>8964</v>
      </c>
    </row>
    <row r="24" spans="1:17" x14ac:dyDescent="0.35">
      <c r="A24" s="29" t="s">
        <v>140</v>
      </c>
      <c r="B24" s="34">
        <f>B23*12%</f>
        <v>89.64</v>
      </c>
      <c r="C24" s="34">
        <f t="shared" ref="C24:M24" si="6">C23*12%</f>
        <v>89.64</v>
      </c>
      <c r="D24" s="34">
        <f t="shared" si="6"/>
        <v>89.64</v>
      </c>
      <c r="E24" s="34">
        <f t="shared" si="6"/>
        <v>89.64</v>
      </c>
      <c r="F24" s="34">
        <f t="shared" si="6"/>
        <v>89.64</v>
      </c>
      <c r="G24" s="34">
        <f t="shared" si="6"/>
        <v>89.64</v>
      </c>
      <c r="H24" s="34">
        <f t="shared" si="6"/>
        <v>89.64</v>
      </c>
      <c r="I24" s="34">
        <f t="shared" si="6"/>
        <v>89.64</v>
      </c>
      <c r="J24" s="34">
        <f t="shared" si="6"/>
        <v>89.64</v>
      </c>
      <c r="K24" s="34">
        <f t="shared" si="6"/>
        <v>89.64</v>
      </c>
      <c r="L24" s="34">
        <f t="shared" si="6"/>
        <v>89.64</v>
      </c>
      <c r="M24" s="34">
        <f t="shared" si="6"/>
        <v>89.64</v>
      </c>
      <c r="N24" s="32">
        <f>SUM(B24:M24)</f>
        <v>1075.68</v>
      </c>
    </row>
    <row r="25" spans="1:17" x14ac:dyDescent="0.35">
      <c r="A25" s="94" t="s">
        <v>35</v>
      </c>
      <c r="B25" s="95">
        <f>B23-B24</f>
        <v>657.36</v>
      </c>
      <c r="C25" s="95">
        <f t="shared" ref="C25:M25" si="7">C23-C24</f>
        <v>657.36</v>
      </c>
      <c r="D25" s="95">
        <f t="shared" si="7"/>
        <v>657.36</v>
      </c>
      <c r="E25" s="95">
        <f t="shared" si="7"/>
        <v>657.36</v>
      </c>
      <c r="F25" s="95">
        <f t="shared" si="7"/>
        <v>657.36</v>
      </c>
      <c r="G25" s="95">
        <f t="shared" si="7"/>
        <v>657.36</v>
      </c>
      <c r="H25" s="95">
        <f t="shared" si="7"/>
        <v>657.36</v>
      </c>
      <c r="I25" s="95">
        <f t="shared" si="7"/>
        <v>657.36</v>
      </c>
      <c r="J25" s="95">
        <f t="shared" si="7"/>
        <v>657.36</v>
      </c>
      <c r="K25" s="95">
        <f t="shared" si="7"/>
        <v>657.36</v>
      </c>
      <c r="L25" s="95">
        <f t="shared" si="7"/>
        <v>657.36</v>
      </c>
      <c r="M25" s="95">
        <f t="shared" si="7"/>
        <v>657.36</v>
      </c>
      <c r="N25" s="64">
        <f>N23-N24</f>
        <v>7888.32</v>
      </c>
    </row>
    <row r="28" spans="1:17" ht="17" x14ac:dyDescent="0.35">
      <c r="B28" s="7" t="s">
        <v>37</v>
      </c>
      <c r="C28" s="8"/>
      <c r="D28" s="8"/>
      <c r="E28" s="8"/>
      <c r="F28" s="8"/>
      <c r="G28" s="8"/>
      <c r="H28" s="8"/>
      <c r="I28" s="8"/>
      <c r="J28" s="8"/>
      <c r="K28" s="8"/>
      <c r="L28" s="8"/>
      <c r="M28" s="8"/>
      <c r="N28" s="8"/>
      <c r="O28" s="8"/>
      <c r="P28" s="8"/>
      <c r="Q28" s="8"/>
    </row>
    <row r="29" spans="1:17" x14ac:dyDescent="0.35">
      <c r="B29" s="9"/>
      <c r="C29" s="8"/>
      <c r="D29" s="8"/>
      <c r="E29" s="8"/>
      <c r="F29" s="8"/>
      <c r="G29" s="8"/>
      <c r="H29" s="8"/>
      <c r="I29" s="8"/>
      <c r="J29" s="8"/>
      <c r="K29" s="8"/>
      <c r="L29" s="8"/>
      <c r="M29" s="8"/>
      <c r="N29" s="8"/>
      <c r="O29" s="8"/>
      <c r="P29" s="8"/>
      <c r="Q29" s="8"/>
    </row>
    <row r="30" spans="1:17" x14ac:dyDescent="0.35">
      <c r="B30" s="9" t="s">
        <v>38</v>
      </c>
      <c r="C30" s="8"/>
      <c r="D30" s="8"/>
      <c r="E30" s="8"/>
      <c r="F30" s="8"/>
      <c r="G30" s="8"/>
      <c r="H30" s="8"/>
      <c r="I30" s="8"/>
      <c r="J30" s="8"/>
      <c r="K30" s="8"/>
      <c r="L30" s="8"/>
      <c r="M30" s="8"/>
      <c r="N30" s="8"/>
      <c r="O30" s="8"/>
      <c r="P30" s="8"/>
      <c r="Q30" s="8"/>
    </row>
    <row r="31" spans="1:17" x14ac:dyDescent="0.35">
      <c r="B31" s="10"/>
      <c r="C31" s="8"/>
      <c r="D31" s="8"/>
      <c r="E31" s="8"/>
      <c r="F31" s="8"/>
      <c r="G31" s="8"/>
      <c r="H31" s="8"/>
      <c r="I31" s="8"/>
      <c r="J31" s="8"/>
      <c r="K31" s="8"/>
      <c r="L31" s="8"/>
      <c r="M31" s="8"/>
      <c r="N31" s="8"/>
      <c r="O31" s="8"/>
      <c r="P31" s="8"/>
      <c r="Q31" s="8"/>
    </row>
    <row r="32" spans="1:17" x14ac:dyDescent="0.35">
      <c r="B32" s="11" t="s">
        <v>41</v>
      </c>
      <c r="C32" s="8"/>
      <c r="D32" s="8"/>
      <c r="E32" s="8"/>
      <c r="F32" s="8"/>
      <c r="G32" s="8"/>
      <c r="H32" s="8"/>
      <c r="I32" s="8"/>
      <c r="J32" s="8"/>
      <c r="K32" s="8"/>
      <c r="L32" s="8"/>
      <c r="M32" s="8"/>
      <c r="N32" s="8"/>
      <c r="O32" s="8"/>
      <c r="P32" s="8"/>
      <c r="Q32" s="8"/>
    </row>
    <row r="33" spans="1:17" x14ac:dyDescent="0.35">
      <c r="B33" s="11" t="s">
        <v>36</v>
      </c>
      <c r="C33" s="8"/>
      <c r="D33" s="8"/>
      <c r="E33" s="8"/>
      <c r="F33" s="8"/>
      <c r="G33" s="8"/>
      <c r="H33" s="8"/>
      <c r="I33" s="8"/>
      <c r="J33" s="8"/>
      <c r="K33" s="8"/>
      <c r="L33" s="8"/>
      <c r="M33" s="8"/>
      <c r="N33" s="8"/>
      <c r="O33" s="8"/>
      <c r="P33" s="8"/>
      <c r="Q33" s="8"/>
    </row>
    <row r="34" spans="1:17" x14ac:dyDescent="0.35">
      <c r="B34" s="11" t="s">
        <v>43</v>
      </c>
      <c r="C34" s="8"/>
      <c r="D34" s="8"/>
      <c r="E34" s="8"/>
      <c r="F34" s="8"/>
      <c r="G34" s="8"/>
      <c r="H34" s="8"/>
      <c r="I34" s="8"/>
      <c r="J34" s="8"/>
      <c r="K34" s="8"/>
      <c r="L34" s="8"/>
      <c r="M34" s="8"/>
      <c r="N34" s="8"/>
      <c r="O34" s="8"/>
      <c r="P34" s="8"/>
      <c r="Q34" s="8"/>
    </row>
    <row r="35" spans="1:17" x14ac:dyDescent="0.35">
      <c r="B35" s="11" t="s">
        <v>44</v>
      </c>
      <c r="C35" s="8"/>
      <c r="D35" s="8"/>
      <c r="E35" s="8"/>
      <c r="F35" s="8"/>
      <c r="G35" s="8"/>
      <c r="H35" s="8"/>
      <c r="I35" s="8"/>
      <c r="J35" s="8"/>
      <c r="K35" s="8"/>
      <c r="L35" s="8"/>
      <c r="M35" s="8"/>
      <c r="N35" s="8"/>
      <c r="O35" s="8"/>
      <c r="P35" s="8"/>
      <c r="Q35" s="8"/>
    </row>
    <row r="36" spans="1:17" x14ac:dyDescent="0.35">
      <c r="B36" s="11" t="s">
        <v>39</v>
      </c>
      <c r="C36" s="8"/>
      <c r="D36" s="8"/>
      <c r="E36" s="8"/>
      <c r="F36" s="8"/>
      <c r="G36" s="8"/>
      <c r="H36" s="8"/>
      <c r="I36" s="8"/>
      <c r="J36" s="8"/>
      <c r="K36" s="8"/>
      <c r="L36" s="8"/>
      <c r="M36" s="8"/>
      <c r="N36" s="8"/>
      <c r="O36" s="8"/>
      <c r="P36" s="8"/>
      <c r="Q36" s="8"/>
    </row>
    <row r="37" spans="1:17" ht="17" x14ac:dyDescent="0.35">
      <c r="B37" s="7"/>
      <c r="C37" s="8"/>
      <c r="D37" s="8"/>
      <c r="E37" s="8"/>
      <c r="F37" s="8"/>
      <c r="G37" s="8"/>
      <c r="H37" s="8"/>
      <c r="I37" s="8"/>
      <c r="J37" s="8"/>
      <c r="K37" s="8"/>
      <c r="L37" s="8"/>
      <c r="M37" s="8"/>
      <c r="N37" s="8"/>
      <c r="O37" s="8"/>
      <c r="P37" s="8"/>
      <c r="Q37" s="8"/>
    </row>
    <row r="38" spans="1:17" ht="17" x14ac:dyDescent="0.35">
      <c r="B38" s="7" t="s">
        <v>40</v>
      </c>
      <c r="C38" s="8"/>
      <c r="D38" s="8"/>
      <c r="E38" s="8"/>
      <c r="F38" s="8"/>
      <c r="G38" s="8"/>
      <c r="H38" s="8"/>
      <c r="I38" s="8"/>
      <c r="J38" s="8"/>
      <c r="K38" s="8"/>
      <c r="L38" s="8"/>
      <c r="M38" s="8"/>
      <c r="N38" s="8"/>
      <c r="O38" s="8"/>
      <c r="P38" s="8"/>
      <c r="Q38" s="8"/>
    </row>
    <row r="40" spans="1:17" x14ac:dyDescent="0.35">
      <c r="F40" s="92"/>
      <c r="G40" s="92"/>
    </row>
    <row r="41" spans="1:17" ht="20.5" x14ac:dyDescent="0.35">
      <c r="A41" s="25" t="s">
        <v>86</v>
      </c>
      <c r="B41" s="44">
        <v>15</v>
      </c>
      <c r="D41" t="s">
        <v>99</v>
      </c>
      <c r="E41" t="s">
        <v>100</v>
      </c>
      <c r="F41" t="s">
        <v>102</v>
      </c>
    </row>
    <row r="42" spans="1:17" ht="16" x14ac:dyDescent="0.35">
      <c r="A42" s="26" t="s">
        <v>94</v>
      </c>
      <c r="E42" t="s">
        <v>101</v>
      </c>
      <c r="F42" t="s">
        <v>103</v>
      </c>
    </row>
    <row r="43" spans="1:17" ht="16" x14ac:dyDescent="0.35">
      <c r="A43" s="27" t="s">
        <v>87</v>
      </c>
      <c r="E43" s="93" t="s">
        <v>116</v>
      </c>
      <c r="F43" s="93"/>
      <c r="G43" s="39" t="s">
        <v>106</v>
      </c>
      <c r="H43" s="39"/>
      <c r="I43" s="42" t="s">
        <v>107</v>
      </c>
      <c r="J43" s="39" t="s">
        <v>108</v>
      </c>
      <c r="K43" s="29"/>
      <c r="L43" s="29"/>
    </row>
    <row r="44" spans="1:17" ht="32" x14ac:dyDescent="0.35">
      <c r="A44" s="27" t="s">
        <v>88</v>
      </c>
      <c r="E44" s="41">
        <v>4</v>
      </c>
      <c r="F44" s="41" t="s">
        <v>104</v>
      </c>
      <c r="G44" s="41">
        <v>10</v>
      </c>
      <c r="H44" s="41" t="s">
        <v>105</v>
      </c>
      <c r="I44" s="43">
        <v>14</v>
      </c>
      <c r="J44" s="34">
        <f>G44*I44</f>
        <v>140</v>
      </c>
      <c r="K44" s="29">
        <f>J44*4</f>
        <v>560</v>
      </c>
      <c r="L44" s="29" t="s">
        <v>110</v>
      </c>
    </row>
    <row r="45" spans="1:17" ht="16" x14ac:dyDescent="0.35">
      <c r="A45" s="27" t="s">
        <v>96</v>
      </c>
      <c r="E45" s="41">
        <v>2</v>
      </c>
      <c r="F45" s="41" t="s">
        <v>104</v>
      </c>
      <c r="G45" s="41">
        <v>6</v>
      </c>
      <c r="H45" s="41" t="s">
        <v>105</v>
      </c>
      <c r="I45" s="43">
        <v>23</v>
      </c>
      <c r="J45" s="34">
        <f>G45*I45</f>
        <v>138</v>
      </c>
      <c r="K45" s="29">
        <f>J45*4</f>
        <v>552</v>
      </c>
      <c r="L45" s="29" t="s">
        <v>110</v>
      </c>
    </row>
    <row r="46" spans="1:17" ht="48" x14ac:dyDescent="0.35">
      <c r="A46" s="26" t="s">
        <v>95</v>
      </c>
      <c r="J46" s="39" t="s">
        <v>108</v>
      </c>
      <c r="K46" s="35">
        <f>SUM(K44:K45)</f>
        <v>1112</v>
      </c>
      <c r="L46" s="29"/>
    </row>
    <row r="47" spans="1:17" x14ac:dyDescent="0.35">
      <c r="F47" s="28">
        <v>268</v>
      </c>
      <c r="G47" s="28" t="s">
        <v>109</v>
      </c>
    </row>
    <row r="48" spans="1:17" ht="41" x14ac:dyDescent="0.35">
      <c r="A48" s="25" t="s">
        <v>117</v>
      </c>
      <c r="B48" s="44">
        <v>23</v>
      </c>
    </row>
    <row r="49" spans="1:1" ht="16" x14ac:dyDescent="0.35">
      <c r="A49" s="26" t="s">
        <v>94</v>
      </c>
    </row>
    <row r="50" spans="1:1" ht="16" x14ac:dyDescent="0.35">
      <c r="A50" s="27" t="s">
        <v>89</v>
      </c>
    </row>
    <row r="51" spans="1:1" ht="32" x14ac:dyDescent="0.35">
      <c r="A51" s="27" t="s">
        <v>90</v>
      </c>
    </row>
    <row r="52" spans="1:1" ht="32" x14ac:dyDescent="0.35">
      <c r="A52" s="27" t="s">
        <v>91</v>
      </c>
    </row>
    <row r="53" spans="1:1" ht="32" x14ac:dyDescent="0.35">
      <c r="A53" s="27" t="s">
        <v>92</v>
      </c>
    </row>
    <row r="54" spans="1:1" ht="16" x14ac:dyDescent="0.35">
      <c r="A54" s="27" t="s">
        <v>93</v>
      </c>
    </row>
    <row r="55" spans="1:1" ht="64" x14ac:dyDescent="0.35">
      <c r="A55" s="26" t="s">
        <v>97</v>
      </c>
    </row>
  </sheetData>
  <mergeCells count="2">
    <mergeCell ref="F40:G40"/>
    <mergeCell ref="E43:F43"/>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80" zoomScaleNormal="80" workbookViewId="0">
      <selection activeCell="H14" sqref="H14"/>
    </sheetView>
  </sheetViews>
  <sheetFormatPr defaultColWidth="10.6640625" defaultRowHeight="15.5" x14ac:dyDescent="0.35"/>
  <cols>
    <col min="1" max="1" width="26.33203125" bestFit="1" customWidth="1"/>
    <col min="14" max="14" width="12" bestFit="1" customWidth="1"/>
  </cols>
  <sheetData>
    <row r="1" spans="1:14" x14ac:dyDescent="0.35">
      <c r="A1" s="30" t="s">
        <v>121</v>
      </c>
      <c r="B1" s="29"/>
      <c r="C1" s="29"/>
      <c r="D1" s="29"/>
      <c r="E1" s="29"/>
      <c r="F1" s="29"/>
      <c r="G1" s="29"/>
      <c r="H1" s="29"/>
      <c r="I1" s="29"/>
      <c r="J1" s="29"/>
      <c r="K1" s="29"/>
      <c r="L1" s="29"/>
      <c r="M1" s="29"/>
      <c r="N1" s="29"/>
    </row>
    <row r="2" spans="1:14" x14ac:dyDescent="0.35">
      <c r="A2" s="29"/>
      <c r="B2" s="39" t="s">
        <v>8</v>
      </c>
      <c r="C2" s="39" t="s">
        <v>9</v>
      </c>
      <c r="D2" s="39" t="s">
        <v>10</v>
      </c>
      <c r="E2" s="39" t="s">
        <v>11</v>
      </c>
      <c r="F2" s="39" t="s">
        <v>12</v>
      </c>
      <c r="G2" s="39" t="s">
        <v>13</v>
      </c>
      <c r="H2" s="39" t="s">
        <v>14</v>
      </c>
      <c r="I2" s="39" t="s">
        <v>15</v>
      </c>
      <c r="J2" s="39" t="s">
        <v>16</v>
      </c>
      <c r="K2" s="39" t="s">
        <v>17</v>
      </c>
      <c r="L2" s="39" t="s">
        <v>18</v>
      </c>
      <c r="M2" s="39" t="s">
        <v>19</v>
      </c>
      <c r="N2" s="39" t="s">
        <v>20</v>
      </c>
    </row>
    <row r="3" spans="1:14" x14ac:dyDescent="0.35">
      <c r="A3" s="30" t="s">
        <v>98</v>
      </c>
      <c r="B3" s="29"/>
      <c r="C3" s="29"/>
      <c r="D3" s="29"/>
      <c r="E3" s="29"/>
      <c r="F3" s="29"/>
      <c r="G3" s="29"/>
      <c r="H3" s="29"/>
      <c r="I3" s="29"/>
      <c r="J3" s="29"/>
      <c r="K3" s="29"/>
      <c r="L3" s="29"/>
      <c r="M3" s="29"/>
      <c r="N3" s="29"/>
    </row>
    <row r="4" spans="1:14" x14ac:dyDescent="0.35">
      <c r="A4" s="29" t="s">
        <v>114</v>
      </c>
      <c r="B4" s="31">
        <v>560</v>
      </c>
      <c r="C4" s="31">
        <v>560</v>
      </c>
      <c r="D4" s="31">
        <v>560</v>
      </c>
      <c r="E4" s="31">
        <v>560</v>
      </c>
      <c r="F4" s="31">
        <v>560</v>
      </c>
      <c r="G4" s="31">
        <v>560</v>
      </c>
      <c r="H4" s="31">
        <v>560</v>
      </c>
      <c r="I4" s="31">
        <v>560</v>
      </c>
      <c r="J4" s="31">
        <v>560</v>
      </c>
      <c r="K4" s="31">
        <v>560</v>
      </c>
      <c r="L4" s="31">
        <v>560</v>
      </c>
      <c r="M4" s="31">
        <v>560</v>
      </c>
      <c r="N4" s="32">
        <f>SUM(B4:M4)</f>
        <v>6720</v>
      </c>
    </row>
    <row r="5" spans="1:14" x14ac:dyDescent="0.35">
      <c r="A5" s="29" t="s">
        <v>115</v>
      </c>
      <c r="B5" s="31">
        <v>552</v>
      </c>
      <c r="C5" s="31">
        <v>552</v>
      </c>
      <c r="D5" s="31">
        <v>552</v>
      </c>
      <c r="E5" s="31">
        <v>552</v>
      </c>
      <c r="F5" s="31">
        <v>552</v>
      </c>
      <c r="G5" s="31">
        <v>552</v>
      </c>
      <c r="H5" s="31">
        <v>552</v>
      </c>
      <c r="I5" s="31">
        <v>552</v>
      </c>
      <c r="J5" s="31">
        <v>552</v>
      </c>
      <c r="K5" s="31">
        <v>552</v>
      </c>
      <c r="L5" s="31">
        <v>552</v>
      </c>
      <c r="M5" s="31">
        <v>552</v>
      </c>
      <c r="N5" s="32">
        <f>SUM(B5:M5)</f>
        <v>6624</v>
      </c>
    </row>
    <row r="6" spans="1:14" x14ac:dyDescent="0.35">
      <c r="A6" s="37" t="s">
        <v>46</v>
      </c>
      <c r="B6" s="38">
        <f>SUM(B4:B5)</f>
        <v>1112</v>
      </c>
      <c r="C6" s="38">
        <f t="shared" ref="C6:M6" si="0">SUM(C4:C5)</f>
        <v>1112</v>
      </c>
      <c r="D6" s="38">
        <f t="shared" si="0"/>
        <v>1112</v>
      </c>
      <c r="E6" s="38">
        <f t="shared" si="0"/>
        <v>1112</v>
      </c>
      <c r="F6" s="38">
        <f t="shared" si="0"/>
        <v>1112</v>
      </c>
      <c r="G6" s="38">
        <f t="shared" si="0"/>
        <v>1112</v>
      </c>
      <c r="H6" s="38">
        <f t="shared" si="0"/>
        <v>1112</v>
      </c>
      <c r="I6" s="38">
        <f t="shared" si="0"/>
        <v>1112</v>
      </c>
      <c r="J6" s="38">
        <f t="shared" si="0"/>
        <v>1112</v>
      </c>
      <c r="K6" s="38">
        <f t="shared" si="0"/>
        <v>1112</v>
      </c>
      <c r="L6" s="38">
        <f t="shared" si="0"/>
        <v>1112</v>
      </c>
      <c r="M6" s="38">
        <f t="shared" si="0"/>
        <v>1112</v>
      </c>
      <c r="N6" s="38">
        <f>SUM(B6:M6)</f>
        <v>13344</v>
      </c>
    </row>
    <row r="7" spans="1:14" x14ac:dyDescent="0.35">
      <c r="A7" s="30"/>
      <c r="B7" s="35"/>
      <c r="C7" s="35"/>
      <c r="D7" s="35"/>
      <c r="E7" s="35"/>
      <c r="F7" s="35"/>
      <c r="G7" s="35"/>
      <c r="H7" s="35"/>
      <c r="I7" s="35"/>
      <c r="J7" s="35"/>
      <c r="K7" s="35"/>
      <c r="L7" s="35"/>
      <c r="M7" s="35"/>
      <c r="N7" s="35"/>
    </row>
    <row r="8" spans="1:14" x14ac:dyDescent="0.35">
      <c r="A8" s="30" t="s">
        <v>42</v>
      </c>
      <c r="B8" s="31"/>
      <c r="C8" s="31"/>
      <c r="D8" s="31"/>
      <c r="E8" s="31"/>
      <c r="F8" s="31"/>
      <c r="G8" s="31"/>
      <c r="H8" s="31"/>
      <c r="I8" s="31"/>
      <c r="J8" s="31"/>
      <c r="K8" s="31"/>
      <c r="L8" s="31"/>
      <c r="M8" s="31"/>
      <c r="N8" s="32"/>
    </row>
    <row r="9" spans="1:14" x14ac:dyDescent="0.35">
      <c r="A9" s="29" t="s">
        <v>78</v>
      </c>
      <c r="B9" s="33">
        <v>30</v>
      </c>
      <c r="C9" s="33">
        <v>30</v>
      </c>
      <c r="D9" s="33">
        <v>30</v>
      </c>
      <c r="E9" s="33">
        <v>30</v>
      </c>
      <c r="F9" s="33">
        <v>30</v>
      </c>
      <c r="G9" s="33">
        <v>30</v>
      </c>
      <c r="H9" s="33">
        <v>30</v>
      </c>
      <c r="I9" s="33">
        <v>30</v>
      </c>
      <c r="J9" s="33">
        <v>30</v>
      </c>
      <c r="K9" s="33">
        <v>30</v>
      </c>
      <c r="L9" s="33">
        <v>30</v>
      </c>
      <c r="M9" s="33">
        <v>30</v>
      </c>
      <c r="N9" s="32">
        <f>SUM(B9:M9)</f>
        <v>360</v>
      </c>
    </row>
    <row r="10" spans="1:14" x14ac:dyDescent="0.35">
      <c r="A10" s="29" t="s">
        <v>84</v>
      </c>
      <c r="B10" s="33">
        <v>60</v>
      </c>
      <c r="C10" s="33">
        <v>60</v>
      </c>
      <c r="D10" s="33">
        <v>60</v>
      </c>
      <c r="E10" s="33">
        <v>60</v>
      </c>
      <c r="F10" s="33">
        <v>60</v>
      </c>
      <c r="G10" s="33">
        <v>60</v>
      </c>
      <c r="H10" s="33">
        <v>60</v>
      </c>
      <c r="I10" s="33">
        <v>60</v>
      </c>
      <c r="J10" s="33">
        <v>60</v>
      </c>
      <c r="K10" s="33">
        <v>60</v>
      </c>
      <c r="L10" s="33">
        <v>60</v>
      </c>
      <c r="M10" s="33">
        <v>60</v>
      </c>
      <c r="N10" s="32">
        <f>SUM(B10:M10)</f>
        <v>720</v>
      </c>
    </row>
    <row r="11" spans="1:14" x14ac:dyDescent="0.35">
      <c r="A11" s="29" t="s">
        <v>111</v>
      </c>
      <c r="B11" s="33">
        <v>15</v>
      </c>
      <c r="C11" s="33">
        <v>15</v>
      </c>
      <c r="D11" s="33">
        <v>15</v>
      </c>
      <c r="E11" s="33">
        <v>15</v>
      </c>
      <c r="F11" s="33">
        <v>15</v>
      </c>
      <c r="G11" s="33">
        <v>15</v>
      </c>
      <c r="H11" s="33">
        <v>15</v>
      </c>
      <c r="I11" s="33">
        <v>15</v>
      </c>
      <c r="J11" s="33">
        <v>15</v>
      </c>
      <c r="K11" s="33">
        <v>15</v>
      </c>
      <c r="L11" s="33">
        <v>15</v>
      </c>
      <c r="M11" s="33">
        <v>15</v>
      </c>
      <c r="N11" s="32">
        <f>SUM(B11:M11)</f>
        <v>180</v>
      </c>
    </row>
    <row r="12" spans="1:14" x14ac:dyDescent="0.35">
      <c r="A12" s="29" t="s">
        <v>81</v>
      </c>
      <c r="B12" s="33">
        <v>40</v>
      </c>
      <c r="C12" s="33">
        <v>40</v>
      </c>
      <c r="D12" s="33">
        <v>40</v>
      </c>
      <c r="E12" s="33">
        <v>40</v>
      </c>
      <c r="F12" s="33">
        <v>40</v>
      </c>
      <c r="G12" s="33">
        <v>40</v>
      </c>
      <c r="H12" s="33">
        <v>40</v>
      </c>
      <c r="I12" s="33">
        <v>40</v>
      </c>
      <c r="J12" s="33">
        <v>40</v>
      </c>
      <c r="K12" s="33">
        <v>40</v>
      </c>
      <c r="L12" s="33">
        <v>40</v>
      </c>
      <c r="M12" s="33">
        <v>40</v>
      </c>
      <c r="N12" s="32">
        <f>SUM(B12:M12)</f>
        <v>480</v>
      </c>
    </row>
    <row r="13" spans="1:14" x14ac:dyDescent="0.35">
      <c r="A13" s="30" t="s">
        <v>118</v>
      </c>
      <c r="B13" s="45">
        <f>SUM(B9:B12)</f>
        <v>145</v>
      </c>
      <c r="C13" s="45">
        <f t="shared" ref="C13:M13" si="1">SUM(C9:C12)</f>
        <v>145</v>
      </c>
      <c r="D13" s="45">
        <f t="shared" si="1"/>
        <v>145</v>
      </c>
      <c r="E13" s="45">
        <f t="shared" si="1"/>
        <v>145</v>
      </c>
      <c r="F13" s="45">
        <f t="shared" si="1"/>
        <v>145</v>
      </c>
      <c r="G13" s="45">
        <f t="shared" si="1"/>
        <v>145</v>
      </c>
      <c r="H13" s="45">
        <f t="shared" si="1"/>
        <v>145</v>
      </c>
      <c r="I13" s="45">
        <f t="shared" si="1"/>
        <v>145</v>
      </c>
      <c r="J13" s="45">
        <f t="shared" si="1"/>
        <v>145</v>
      </c>
      <c r="K13" s="45">
        <f t="shared" si="1"/>
        <v>145</v>
      </c>
      <c r="L13" s="45">
        <f t="shared" si="1"/>
        <v>145</v>
      </c>
      <c r="M13" s="45">
        <f t="shared" si="1"/>
        <v>145</v>
      </c>
      <c r="N13" s="35">
        <f>SUM(N9:N12)</f>
        <v>1740</v>
      </c>
    </row>
    <row r="14" spans="1:14" x14ac:dyDescent="0.35">
      <c r="A14" s="30"/>
      <c r="B14" s="45"/>
      <c r="C14" s="45"/>
      <c r="D14" s="45"/>
      <c r="E14" s="45"/>
      <c r="F14" s="45"/>
      <c r="G14" s="45"/>
      <c r="H14" s="45"/>
      <c r="I14" s="45"/>
      <c r="J14" s="45"/>
      <c r="K14" s="45"/>
      <c r="L14" s="45"/>
      <c r="M14" s="45"/>
      <c r="N14" s="35"/>
    </row>
    <row r="15" spans="1:14" x14ac:dyDescent="0.35">
      <c r="A15" s="37" t="s">
        <v>47</v>
      </c>
      <c r="B15" s="38">
        <f>B6-B13</f>
        <v>967</v>
      </c>
      <c r="C15" s="38">
        <f t="shared" ref="C15:M15" si="2">C6-C13</f>
        <v>967</v>
      </c>
      <c r="D15" s="38">
        <f t="shared" si="2"/>
        <v>967</v>
      </c>
      <c r="E15" s="38">
        <f t="shared" si="2"/>
        <v>967</v>
      </c>
      <c r="F15" s="38">
        <f t="shared" si="2"/>
        <v>967</v>
      </c>
      <c r="G15" s="38">
        <f t="shared" si="2"/>
        <v>967</v>
      </c>
      <c r="H15" s="38">
        <f t="shared" si="2"/>
        <v>967</v>
      </c>
      <c r="I15" s="38">
        <f t="shared" si="2"/>
        <v>967</v>
      </c>
      <c r="J15" s="38">
        <f t="shared" si="2"/>
        <v>967</v>
      </c>
      <c r="K15" s="38">
        <f t="shared" si="2"/>
        <v>967</v>
      </c>
      <c r="L15" s="38">
        <f t="shared" si="2"/>
        <v>967</v>
      </c>
      <c r="M15" s="38">
        <f t="shared" si="2"/>
        <v>967</v>
      </c>
      <c r="N15" s="38">
        <f>N6-N13</f>
        <v>11604</v>
      </c>
    </row>
    <row r="16" spans="1:14" x14ac:dyDescent="0.35">
      <c r="A16" s="29"/>
      <c r="B16" s="29"/>
      <c r="C16" s="29"/>
      <c r="D16" s="29"/>
      <c r="E16" s="29"/>
      <c r="F16" s="29"/>
      <c r="G16" s="29"/>
      <c r="H16" s="29"/>
      <c r="I16" s="29"/>
      <c r="J16" s="29"/>
      <c r="K16" s="29"/>
      <c r="L16" s="29"/>
      <c r="M16" s="29"/>
      <c r="N16" s="32"/>
    </row>
    <row r="17" spans="1:17" x14ac:dyDescent="0.35">
      <c r="A17" s="30" t="s">
        <v>119</v>
      </c>
      <c r="B17" s="29"/>
      <c r="C17" s="29"/>
      <c r="D17" s="29"/>
      <c r="E17" s="29"/>
      <c r="F17" s="29"/>
      <c r="G17" s="29"/>
      <c r="H17" s="29"/>
      <c r="I17" s="29"/>
      <c r="J17" s="29"/>
      <c r="K17" s="29"/>
      <c r="L17" s="29"/>
      <c r="M17" s="29"/>
      <c r="N17" s="32"/>
    </row>
    <row r="18" spans="1:17" x14ac:dyDescent="0.35">
      <c r="A18" s="29" t="s">
        <v>112</v>
      </c>
      <c r="B18" s="33">
        <v>70</v>
      </c>
      <c r="C18" s="33">
        <v>70</v>
      </c>
      <c r="D18" s="33">
        <v>70</v>
      </c>
      <c r="E18" s="33">
        <v>70</v>
      </c>
      <c r="F18" s="33">
        <v>70</v>
      </c>
      <c r="G18" s="33">
        <v>70</v>
      </c>
      <c r="H18" s="33">
        <v>70</v>
      </c>
      <c r="I18" s="33">
        <v>70</v>
      </c>
      <c r="J18" s="33">
        <v>70</v>
      </c>
      <c r="K18" s="33">
        <v>70</v>
      </c>
      <c r="L18" s="33">
        <v>70</v>
      </c>
      <c r="M18" s="33">
        <v>70</v>
      </c>
      <c r="N18" s="33">
        <f t="shared" ref="N18:N20" si="3">SUM(B18:M18)</f>
        <v>840</v>
      </c>
    </row>
    <row r="19" spans="1:17" x14ac:dyDescent="0.35">
      <c r="A19" s="29" t="s">
        <v>120</v>
      </c>
      <c r="B19" s="33">
        <v>100</v>
      </c>
      <c r="C19" s="33">
        <v>100</v>
      </c>
      <c r="D19" s="33">
        <v>100</v>
      </c>
      <c r="E19" s="33">
        <v>100</v>
      </c>
      <c r="F19" s="33">
        <v>100</v>
      </c>
      <c r="G19" s="33">
        <v>100</v>
      </c>
      <c r="H19" s="33">
        <v>100</v>
      </c>
      <c r="I19" s="33">
        <v>100</v>
      </c>
      <c r="J19" s="33">
        <v>100</v>
      </c>
      <c r="K19" s="33">
        <v>100</v>
      </c>
      <c r="L19" s="33">
        <v>100</v>
      </c>
      <c r="M19" s="33">
        <v>100</v>
      </c>
      <c r="N19" s="33">
        <f>SUM(B19:M19)</f>
        <v>1200</v>
      </c>
    </row>
    <row r="20" spans="1:17" x14ac:dyDescent="0.35">
      <c r="A20" s="29" t="s">
        <v>113</v>
      </c>
      <c r="B20" s="33">
        <v>50</v>
      </c>
      <c r="C20" s="33">
        <v>50</v>
      </c>
      <c r="D20" s="33">
        <v>50</v>
      </c>
      <c r="E20" s="33">
        <v>50</v>
      </c>
      <c r="F20" s="33">
        <v>50</v>
      </c>
      <c r="G20" s="33">
        <v>50</v>
      </c>
      <c r="H20" s="33">
        <v>50</v>
      </c>
      <c r="I20" s="33">
        <v>50</v>
      </c>
      <c r="J20" s="33">
        <v>50</v>
      </c>
      <c r="K20" s="33">
        <v>50</v>
      </c>
      <c r="L20" s="33">
        <v>50</v>
      </c>
      <c r="M20" s="33">
        <v>50</v>
      </c>
      <c r="N20" s="33">
        <f t="shared" si="3"/>
        <v>600</v>
      </c>
    </row>
    <row r="21" spans="1:17" x14ac:dyDescent="0.35">
      <c r="A21" s="30" t="s">
        <v>34</v>
      </c>
      <c r="B21" s="36">
        <f>SUM(B18:B20)</f>
        <v>220</v>
      </c>
      <c r="C21" s="36">
        <f t="shared" ref="C21:M21" si="4">SUM(C18:C20)</f>
        <v>220</v>
      </c>
      <c r="D21" s="36">
        <f t="shared" si="4"/>
        <v>220</v>
      </c>
      <c r="E21" s="36">
        <f t="shared" si="4"/>
        <v>220</v>
      </c>
      <c r="F21" s="36">
        <f t="shared" si="4"/>
        <v>220</v>
      </c>
      <c r="G21" s="36">
        <f t="shared" si="4"/>
        <v>220</v>
      </c>
      <c r="H21" s="36">
        <f t="shared" si="4"/>
        <v>220</v>
      </c>
      <c r="I21" s="36">
        <f t="shared" si="4"/>
        <v>220</v>
      </c>
      <c r="J21" s="36">
        <f t="shared" si="4"/>
        <v>220</v>
      </c>
      <c r="K21" s="36">
        <f t="shared" si="4"/>
        <v>220</v>
      </c>
      <c r="L21" s="36">
        <f t="shared" si="4"/>
        <v>220</v>
      </c>
      <c r="M21" s="36">
        <f t="shared" si="4"/>
        <v>220</v>
      </c>
      <c r="N21" s="35">
        <f>SUM(N18:N20)</f>
        <v>2640</v>
      </c>
    </row>
    <row r="22" spans="1:17" x14ac:dyDescent="0.35">
      <c r="A22" s="30"/>
      <c r="B22" s="29"/>
      <c r="C22" s="29"/>
      <c r="D22" s="29"/>
      <c r="E22" s="29"/>
      <c r="F22" s="29"/>
      <c r="G22" s="29"/>
      <c r="H22" s="29"/>
      <c r="I22" s="29"/>
      <c r="J22" s="29"/>
      <c r="K22" s="29"/>
      <c r="L22" s="29"/>
      <c r="M22" s="29"/>
      <c r="N22" s="32"/>
    </row>
    <row r="23" spans="1:17" x14ac:dyDescent="0.35">
      <c r="A23" s="30" t="s">
        <v>45</v>
      </c>
      <c r="B23" s="36">
        <f>B15-B21</f>
        <v>747</v>
      </c>
      <c r="C23" s="36">
        <f t="shared" ref="C23:M23" si="5">C15-C21</f>
        <v>747</v>
      </c>
      <c r="D23" s="36">
        <f t="shared" si="5"/>
        <v>747</v>
      </c>
      <c r="E23" s="36">
        <f t="shared" si="5"/>
        <v>747</v>
      </c>
      <c r="F23" s="36">
        <f t="shared" si="5"/>
        <v>747</v>
      </c>
      <c r="G23" s="36">
        <f t="shared" si="5"/>
        <v>747</v>
      </c>
      <c r="H23" s="36">
        <f t="shared" si="5"/>
        <v>747</v>
      </c>
      <c r="I23" s="36">
        <f t="shared" si="5"/>
        <v>747</v>
      </c>
      <c r="J23" s="36">
        <f t="shared" si="5"/>
        <v>747</v>
      </c>
      <c r="K23" s="36">
        <f t="shared" si="5"/>
        <v>747</v>
      </c>
      <c r="L23" s="36">
        <f t="shared" si="5"/>
        <v>747</v>
      </c>
      <c r="M23" s="36">
        <f t="shared" si="5"/>
        <v>747</v>
      </c>
      <c r="N23" s="35">
        <f>N15-N21</f>
        <v>8964</v>
      </c>
    </row>
    <row r="24" spans="1:17" x14ac:dyDescent="0.35">
      <c r="A24" s="29" t="s">
        <v>140</v>
      </c>
      <c r="B24" s="34">
        <f>B23*12%</f>
        <v>89.64</v>
      </c>
      <c r="C24" s="34">
        <f t="shared" ref="C24:M24" si="6">C23*12%</f>
        <v>89.64</v>
      </c>
      <c r="D24" s="34">
        <f t="shared" si="6"/>
        <v>89.64</v>
      </c>
      <c r="E24" s="34">
        <f t="shared" si="6"/>
        <v>89.64</v>
      </c>
      <c r="F24" s="34">
        <f t="shared" si="6"/>
        <v>89.64</v>
      </c>
      <c r="G24" s="34">
        <f t="shared" si="6"/>
        <v>89.64</v>
      </c>
      <c r="H24" s="34">
        <f t="shared" si="6"/>
        <v>89.64</v>
      </c>
      <c r="I24" s="34">
        <f t="shared" si="6"/>
        <v>89.64</v>
      </c>
      <c r="J24" s="34">
        <f t="shared" si="6"/>
        <v>89.64</v>
      </c>
      <c r="K24" s="34">
        <f t="shared" si="6"/>
        <v>89.64</v>
      </c>
      <c r="L24" s="34">
        <f t="shared" si="6"/>
        <v>89.64</v>
      </c>
      <c r="M24" s="34">
        <f t="shared" si="6"/>
        <v>89.64</v>
      </c>
      <c r="N24" s="32">
        <f>SUM(B24:M24)</f>
        <v>1075.68</v>
      </c>
    </row>
    <row r="25" spans="1:17" x14ac:dyDescent="0.35">
      <c r="A25" s="94" t="s">
        <v>35</v>
      </c>
      <c r="B25" s="95">
        <f>B23-B24</f>
        <v>657.36</v>
      </c>
      <c r="C25" s="95">
        <f t="shared" ref="C25:M25" si="7">C23-C24</f>
        <v>657.36</v>
      </c>
      <c r="D25" s="95">
        <f t="shared" si="7"/>
        <v>657.36</v>
      </c>
      <c r="E25" s="95">
        <f t="shared" si="7"/>
        <v>657.36</v>
      </c>
      <c r="F25" s="95">
        <f t="shared" si="7"/>
        <v>657.36</v>
      </c>
      <c r="G25" s="95">
        <f t="shared" si="7"/>
        <v>657.36</v>
      </c>
      <c r="H25" s="95">
        <f t="shared" si="7"/>
        <v>657.36</v>
      </c>
      <c r="I25" s="95">
        <f t="shared" si="7"/>
        <v>657.36</v>
      </c>
      <c r="J25" s="95">
        <f t="shared" si="7"/>
        <v>657.36</v>
      </c>
      <c r="K25" s="95">
        <f t="shared" si="7"/>
        <v>657.36</v>
      </c>
      <c r="L25" s="95">
        <f t="shared" si="7"/>
        <v>657.36</v>
      </c>
      <c r="M25" s="95">
        <f t="shared" si="7"/>
        <v>657.36</v>
      </c>
      <c r="N25" s="64">
        <f>N23-N24</f>
        <v>7888.32</v>
      </c>
    </row>
    <row r="28" spans="1:17" ht="17" x14ac:dyDescent="0.35">
      <c r="B28" s="7" t="s">
        <v>37</v>
      </c>
      <c r="C28" s="8"/>
      <c r="D28" s="8"/>
      <c r="E28" s="8"/>
      <c r="F28" s="8"/>
      <c r="G28" s="8"/>
      <c r="H28" s="8"/>
      <c r="I28" s="8"/>
      <c r="J28" s="8"/>
      <c r="K28" s="8"/>
      <c r="L28" s="8"/>
      <c r="M28" s="8"/>
      <c r="N28" s="8"/>
      <c r="O28" s="8"/>
      <c r="P28" s="8"/>
      <c r="Q28" s="8"/>
    </row>
    <row r="29" spans="1:17" x14ac:dyDescent="0.35">
      <c r="B29" s="9"/>
      <c r="C29" s="8"/>
      <c r="D29" s="8"/>
      <c r="E29" s="8"/>
      <c r="F29" s="8"/>
      <c r="G29" s="8"/>
      <c r="H29" s="8"/>
      <c r="I29" s="8"/>
      <c r="J29" s="8"/>
      <c r="K29" s="8"/>
      <c r="L29" s="8"/>
      <c r="M29" s="8"/>
      <c r="N29" s="8"/>
      <c r="O29" s="8"/>
      <c r="P29" s="8"/>
      <c r="Q29" s="8"/>
    </row>
    <row r="30" spans="1:17" x14ac:dyDescent="0.35">
      <c r="B30" s="9" t="s">
        <v>38</v>
      </c>
      <c r="C30" s="8"/>
      <c r="D30" s="8"/>
      <c r="E30" s="8"/>
      <c r="F30" s="8"/>
      <c r="G30" s="8"/>
      <c r="H30" s="8"/>
      <c r="I30" s="8"/>
      <c r="J30" s="8"/>
      <c r="K30" s="8"/>
      <c r="L30" s="8"/>
      <c r="M30" s="8"/>
      <c r="N30" s="8"/>
      <c r="O30" s="8"/>
      <c r="P30" s="8"/>
      <c r="Q30" s="8"/>
    </row>
    <row r="31" spans="1:17" x14ac:dyDescent="0.35">
      <c r="B31" s="10"/>
      <c r="C31" s="8"/>
      <c r="D31" s="8"/>
      <c r="E31" s="8"/>
      <c r="F31" s="8"/>
      <c r="G31" s="8"/>
      <c r="H31" s="8"/>
      <c r="I31" s="8"/>
      <c r="J31" s="8"/>
      <c r="K31" s="8"/>
      <c r="L31" s="8"/>
      <c r="M31" s="8"/>
      <c r="N31" s="8"/>
      <c r="O31" s="8"/>
      <c r="P31" s="8"/>
      <c r="Q31" s="8"/>
    </row>
    <row r="32" spans="1:17" x14ac:dyDescent="0.35">
      <c r="B32" s="11" t="s">
        <v>41</v>
      </c>
      <c r="C32" s="8"/>
      <c r="D32" s="8"/>
      <c r="E32" s="8"/>
      <c r="F32" s="8"/>
      <c r="G32" s="8"/>
      <c r="H32" s="8"/>
      <c r="I32" s="8"/>
      <c r="J32" s="8"/>
      <c r="K32" s="8"/>
      <c r="L32" s="8"/>
      <c r="M32" s="8"/>
      <c r="N32" s="8"/>
      <c r="O32" s="8"/>
      <c r="P32" s="8"/>
      <c r="Q32" s="8"/>
    </row>
    <row r="33" spans="1:17" x14ac:dyDescent="0.35">
      <c r="B33" s="11" t="s">
        <v>36</v>
      </c>
      <c r="C33" s="8"/>
      <c r="D33" s="8"/>
      <c r="E33" s="8"/>
      <c r="F33" s="8"/>
      <c r="G33" s="8"/>
      <c r="H33" s="8"/>
      <c r="I33" s="8"/>
      <c r="J33" s="8"/>
      <c r="K33" s="8"/>
      <c r="L33" s="8"/>
      <c r="M33" s="8"/>
      <c r="N33" s="8"/>
      <c r="O33" s="8"/>
      <c r="P33" s="8"/>
      <c r="Q33" s="8"/>
    </row>
    <row r="34" spans="1:17" x14ac:dyDescent="0.35">
      <c r="B34" s="11" t="s">
        <v>43</v>
      </c>
      <c r="C34" s="8"/>
      <c r="D34" s="8"/>
      <c r="E34" s="8"/>
      <c r="F34" s="8"/>
      <c r="G34" s="8"/>
      <c r="H34" s="8"/>
      <c r="I34" s="8"/>
      <c r="J34" s="8"/>
      <c r="K34" s="8"/>
      <c r="L34" s="8"/>
      <c r="M34" s="8"/>
      <c r="N34" s="8"/>
      <c r="O34" s="8"/>
      <c r="P34" s="8"/>
      <c r="Q34" s="8"/>
    </row>
    <row r="35" spans="1:17" x14ac:dyDescent="0.35">
      <c r="B35" s="11" t="s">
        <v>44</v>
      </c>
      <c r="C35" s="8"/>
      <c r="D35" s="8"/>
      <c r="E35" s="8"/>
      <c r="F35" s="8"/>
      <c r="G35" s="8"/>
      <c r="H35" s="8"/>
      <c r="I35" s="8"/>
      <c r="J35" s="8"/>
      <c r="K35" s="8"/>
      <c r="L35" s="8"/>
      <c r="M35" s="8"/>
      <c r="N35" s="8"/>
      <c r="O35" s="8"/>
      <c r="P35" s="8"/>
      <c r="Q35" s="8"/>
    </row>
    <row r="36" spans="1:17" x14ac:dyDescent="0.35">
      <c r="B36" s="11" t="s">
        <v>39</v>
      </c>
      <c r="C36" s="8"/>
      <c r="D36" s="8"/>
      <c r="E36" s="8"/>
      <c r="F36" s="8"/>
      <c r="G36" s="8"/>
      <c r="H36" s="8"/>
      <c r="I36" s="8"/>
      <c r="J36" s="8"/>
      <c r="K36" s="8"/>
      <c r="L36" s="8"/>
      <c r="M36" s="8"/>
      <c r="N36" s="8"/>
      <c r="O36" s="8"/>
      <c r="P36" s="8"/>
      <c r="Q36" s="8"/>
    </row>
    <row r="37" spans="1:17" ht="17" x14ac:dyDescent="0.35">
      <c r="B37" s="7"/>
      <c r="C37" s="8"/>
      <c r="D37" s="8"/>
      <c r="E37" s="8"/>
      <c r="F37" s="8"/>
      <c r="G37" s="8"/>
      <c r="H37" s="8"/>
      <c r="I37" s="8"/>
      <c r="J37" s="8"/>
      <c r="K37" s="8"/>
      <c r="L37" s="8"/>
      <c r="M37" s="8"/>
      <c r="N37" s="8"/>
      <c r="O37" s="8"/>
      <c r="P37" s="8"/>
      <c r="Q37" s="8"/>
    </row>
    <row r="38" spans="1:17" ht="17" x14ac:dyDescent="0.35">
      <c r="B38" s="7" t="s">
        <v>40</v>
      </c>
      <c r="C38" s="8"/>
      <c r="D38" s="8"/>
      <c r="E38" s="8"/>
      <c r="F38" s="8"/>
      <c r="G38" s="8"/>
      <c r="H38" s="8"/>
      <c r="I38" s="8"/>
      <c r="J38" s="8"/>
      <c r="K38" s="8"/>
      <c r="L38" s="8"/>
      <c r="M38" s="8"/>
      <c r="N38" s="8"/>
      <c r="O38" s="8"/>
      <c r="P38" s="8"/>
      <c r="Q38" s="8"/>
    </row>
    <row r="40" spans="1:17" x14ac:dyDescent="0.35">
      <c r="F40" s="92"/>
      <c r="G40" s="92"/>
    </row>
    <row r="41" spans="1:17" ht="20.5" x14ac:dyDescent="0.35">
      <c r="A41" s="25" t="s">
        <v>86</v>
      </c>
      <c r="B41" s="44">
        <v>15</v>
      </c>
      <c r="D41" t="s">
        <v>99</v>
      </c>
      <c r="E41" t="s">
        <v>100</v>
      </c>
      <c r="F41" t="s">
        <v>102</v>
      </c>
    </row>
    <row r="42" spans="1:17" ht="16" x14ac:dyDescent="0.35">
      <c r="A42" s="26" t="s">
        <v>94</v>
      </c>
      <c r="E42" t="s">
        <v>101</v>
      </c>
      <c r="F42" t="s">
        <v>103</v>
      </c>
    </row>
    <row r="43" spans="1:17" ht="16" x14ac:dyDescent="0.35">
      <c r="A43" s="27" t="s">
        <v>87</v>
      </c>
      <c r="E43" s="93" t="s">
        <v>116</v>
      </c>
      <c r="F43" s="93"/>
      <c r="G43" s="39" t="s">
        <v>106</v>
      </c>
      <c r="H43" s="39"/>
      <c r="I43" s="42" t="s">
        <v>107</v>
      </c>
      <c r="J43" s="39" t="s">
        <v>108</v>
      </c>
      <c r="K43" s="29"/>
      <c r="L43" s="29"/>
    </row>
    <row r="44" spans="1:17" ht="32" x14ac:dyDescent="0.35">
      <c r="A44" s="27" t="s">
        <v>88</v>
      </c>
      <c r="E44" s="41">
        <v>4</v>
      </c>
      <c r="F44" s="41" t="s">
        <v>104</v>
      </c>
      <c r="G44" s="41">
        <v>10</v>
      </c>
      <c r="H44" s="41" t="s">
        <v>105</v>
      </c>
      <c r="I44" s="43">
        <v>14</v>
      </c>
      <c r="J44" s="34">
        <f>G44*I44</f>
        <v>140</v>
      </c>
      <c r="K44" s="29">
        <f>J44*4</f>
        <v>560</v>
      </c>
      <c r="L44" s="29" t="s">
        <v>110</v>
      </c>
    </row>
    <row r="45" spans="1:17" ht="16" x14ac:dyDescent="0.35">
      <c r="A45" s="27" t="s">
        <v>96</v>
      </c>
      <c r="E45" s="41">
        <v>2</v>
      </c>
      <c r="F45" s="41" t="s">
        <v>104</v>
      </c>
      <c r="G45" s="41">
        <v>6</v>
      </c>
      <c r="H45" s="41" t="s">
        <v>105</v>
      </c>
      <c r="I45" s="43">
        <v>23</v>
      </c>
      <c r="J45" s="34">
        <f>G45*I45</f>
        <v>138</v>
      </c>
      <c r="K45" s="29">
        <f>J45*4</f>
        <v>552</v>
      </c>
      <c r="L45" s="29" t="s">
        <v>110</v>
      </c>
    </row>
    <row r="46" spans="1:17" ht="48" x14ac:dyDescent="0.35">
      <c r="A46" s="26" t="s">
        <v>95</v>
      </c>
      <c r="J46" s="39" t="s">
        <v>108</v>
      </c>
      <c r="K46" s="35">
        <f>SUM(K44:K45)</f>
        <v>1112</v>
      </c>
      <c r="L46" s="29"/>
    </row>
    <row r="47" spans="1:17" x14ac:dyDescent="0.35">
      <c r="F47" s="28">
        <v>268</v>
      </c>
      <c r="G47" s="28" t="s">
        <v>109</v>
      </c>
    </row>
    <row r="48" spans="1:17" ht="41" x14ac:dyDescent="0.35">
      <c r="A48" s="25" t="s">
        <v>117</v>
      </c>
      <c r="B48" s="44">
        <v>23</v>
      </c>
    </row>
    <row r="49" spans="1:1" ht="16" x14ac:dyDescent="0.35">
      <c r="A49" s="26" t="s">
        <v>94</v>
      </c>
    </row>
    <row r="50" spans="1:1" ht="16" x14ac:dyDescent="0.35">
      <c r="A50" s="27" t="s">
        <v>89</v>
      </c>
    </row>
    <row r="51" spans="1:1" ht="32" x14ac:dyDescent="0.35">
      <c r="A51" s="27" t="s">
        <v>90</v>
      </c>
    </row>
    <row r="52" spans="1:1" ht="32" x14ac:dyDescent="0.35">
      <c r="A52" s="27" t="s">
        <v>91</v>
      </c>
    </row>
    <row r="53" spans="1:1" ht="32" x14ac:dyDescent="0.35">
      <c r="A53" s="27" t="s">
        <v>92</v>
      </c>
    </row>
    <row r="54" spans="1:1" ht="16" x14ac:dyDescent="0.35">
      <c r="A54" s="27" t="s">
        <v>93</v>
      </c>
    </row>
    <row r="55" spans="1:1" ht="64" x14ac:dyDescent="0.35">
      <c r="A55" s="26" t="s">
        <v>97</v>
      </c>
    </row>
  </sheetData>
  <mergeCells count="2">
    <mergeCell ref="F40:G40"/>
    <mergeCell ref="E43:F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4" zoomScale="80" zoomScaleNormal="80" workbookViewId="0">
      <selection activeCell="D9" sqref="D9"/>
    </sheetView>
  </sheetViews>
  <sheetFormatPr defaultColWidth="10.6640625" defaultRowHeight="15.5" x14ac:dyDescent="0.35"/>
  <cols>
    <col min="1" max="1" width="26.33203125" bestFit="1" customWidth="1"/>
    <col min="14" max="14" width="12" bestFit="1" customWidth="1"/>
  </cols>
  <sheetData>
    <row r="1" spans="1:14" x14ac:dyDescent="0.35">
      <c r="A1" s="30" t="s">
        <v>1</v>
      </c>
      <c r="B1" s="29"/>
      <c r="C1" s="29"/>
      <c r="D1" s="29"/>
      <c r="E1" s="29"/>
      <c r="F1" s="29"/>
      <c r="G1" s="29"/>
      <c r="H1" s="29"/>
      <c r="I1" s="29"/>
      <c r="J1" s="29"/>
      <c r="K1" s="29"/>
      <c r="L1" s="29"/>
      <c r="M1" s="29"/>
      <c r="N1" s="29"/>
    </row>
    <row r="2" spans="1:14" x14ac:dyDescent="0.35">
      <c r="A2" s="29"/>
      <c r="B2" s="39" t="s">
        <v>8</v>
      </c>
      <c r="C2" s="39" t="s">
        <v>9</v>
      </c>
      <c r="D2" s="39" t="s">
        <v>10</v>
      </c>
      <c r="E2" s="39" t="s">
        <v>11</v>
      </c>
      <c r="F2" s="39" t="s">
        <v>12</v>
      </c>
      <c r="G2" s="39" t="s">
        <v>13</v>
      </c>
      <c r="H2" s="39" t="s">
        <v>14</v>
      </c>
      <c r="I2" s="39" t="s">
        <v>15</v>
      </c>
      <c r="J2" s="39" t="s">
        <v>16</v>
      </c>
      <c r="K2" s="39" t="s">
        <v>17</v>
      </c>
      <c r="L2" s="39" t="s">
        <v>18</v>
      </c>
      <c r="M2" s="39" t="s">
        <v>19</v>
      </c>
      <c r="N2" s="39" t="s">
        <v>20</v>
      </c>
    </row>
    <row r="3" spans="1:14" x14ac:dyDescent="0.35">
      <c r="A3" s="30" t="s">
        <v>98</v>
      </c>
      <c r="B3" s="29"/>
      <c r="C3" s="29"/>
      <c r="D3" s="29"/>
      <c r="E3" s="29"/>
      <c r="F3" s="29"/>
      <c r="G3" s="29"/>
      <c r="H3" s="29"/>
      <c r="I3" s="29"/>
      <c r="J3" s="29"/>
      <c r="K3" s="29"/>
      <c r="L3" s="29"/>
      <c r="M3" s="29"/>
      <c r="N3" s="29"/>
    </row>
    <row r="4" spans="1:14" x14ac:dyDescent="0.35">
      <c r="A4" s="29" t="s">
        <v>114</v>
      </c>
      <c r="B4" s="31">
        <v>560</v>
      </c>
      <c r="C4" s="31">
        <v>560</v>
      </c>
      <c r="D4" s="31">
        <v>560</v>
      </c>
      <c r="E4" s="31">
        <v>560</v>
      </c>
      <c r="F4" s="31">
        <v>560</v>
      </c>
      <c r="G4" s="31">
        <v>560</v>
      </c>
      <c r="H4" s="31">
        <v>560</v>
      </c>
      <c r="I4" s="31">
        <v>560</v>
      </c>
      <c r="J4" s="31">
        <v>560</v>
      </c>
      <c r="K4" s="31">
        <v>560</v>
      </c>
      <c r="L4" s="31">
        <v>560</v>
      </c>
      <c r="M4" s="31">
        <v>560</v>
      </c>
      <c r="N4" s="32">
        <f>SUM(B4:M4)</f>
        <v>6720</v>
      </c>
    </row>
    <row r="5" spans="1:14" x14ac:dyDescent="0.35">
      <c r="A5" s="29" t="s">
        <v>115</v>
      </c>
      <c r="B5" s="31">
        <v>552</v>
      </c>
      <c r="C5" s="31">
        <v>552</v>
      </c>
      <c r="D5" s="31">
        <v>552</v>
      </c>
      <c r="E5" s="31">
        <v>552</v>
      </c>
      <c r="F5" s="31">
        <v>552</v>
      </c>
      <c r="G5" s="31">
        <v>552</v>
      </c>
      <c r="H5" s="31">
        <v>552</v>
      </c>
      <c r="I5" s="31">
        <v>552</v>
      </c>
      <c r="J5" s="31">
        <v>552</v>
      </c>
      <c r="K5" s="31">
        <v>552</v>
      </c>
      <c r="L5" s="31">
        <v>552</v>
      </c>
      <c r="M5" s="31">
        <v>552</v>
      </c>
      <c r="N5" s="32">
        <f>SUM(B5:M5)</f>
        <v>6624</v>
      </c>
    </row>
    <row r="6" spans="1:14" x14ac:dyDescent="0.35">
      <c r="A6" s="37" t="s">
        <v>46</v>
      </c>
      <c r="B6" s="38">
        <f>SUM(B4:B5)</f>
        <v>1112</v>
      </c>
      <c r="C6" s="38">
        <f t="shared" ref="C6:M6" si="0">SUM(C4:C5)</f>
        <v>1112</v>
      </c>
      <c r="D6" s="38">
        <f t="shared" si="0"/>
        <v>1112</v>
      </c>
      <c r="E6" s="38">
        <f t="shared" si="0"/>
        <v>1112</v>
      </c>
      <c r="F6" s="38">
        <f t="shared" si="0"/>
        <v>1112</v>
      </c>
      <c r="G6" s="38">
        <f t="shared" si="0"/>
        <v>1112</v>
      </c>
      <c r="H6" s="38">
        <f t="shared" si="0"/>
        <v>1112</v>
      </c>
      <c r="I6" s="38">
        <f t="shared" si="0"/>
        <v>1112</v>
      </c>
      <c r="J6" s="38">
        <f t="shared" si="0"/>
        <v>1112</v>
      </c>
      <c r="K6" s="38">
        <f t="shared" si="0"/>
        <v>1112</v>
      </c>
      <c r="L6" s="38">
        <f t="shared" si="0"/>
        <v>1112</v>
      </c>
      <c r="M6" s="38">
        <f t="shared" si="0"/>
        <v>1112</v>
      </c>
      <c r="N6" s="38">
        <f>SUM(B6:M6)</f>
        <v>13344</v>
      </c>
    </row>
    <row r="7" spans="1:14" x14ac:dyDescent="0.35">
      <c r="A7" s="30"/>
      <c r="B7" s="35"/>
      <c r="C7" s="35"/>
      <c r="D7" s="35"/>
      <c r="E7" s="35"/>
      <c r="F7" s="35"/>
      <c r="G7" s="35"/>
      <c r="H7" s="35"/>
      <c r="I7" s="35"/>
      <c r="J7" s="35"/>
      <c r="K7" s="35"/>
      <c r="L7" s="35"/>
      <c r="M7" s="35"/>
      <c r="N7" s="35"/>
    </row>
    <row r="8" spans="1:14" x14ac:dyDescent="0.35">
      <c r="A8" s="30" t="s">
        <v>42</v>
      </c>
      <c r="B8" s="31"/>
      <c r="C8" s="31"/>
      <c r="D8" s="31"/>
      <c r="E8" s="31"/>
      <c r="F8" s="31"/>
      <c r="G8" s="31"/>
      <c r="H8" s="31"/>
      <c r="I8" s="31"/>
      <c r="J8" s="31"/>
      <c r="K8" s="31"/>
      <c r="L8" s="31"/>
      <c r="M8" s="31"/>
      <c r="N8" s="32"/>
    </row>
    <row r="9" spans="1:14" x14ac:dyDescent="0.35">
      <c r="A9" s="29" t="s">
        <v>78</v>
      </c>
      <c r="B9" s="33">
        <v>30</v>
      </c>
      <c r="C9" s="33">
        <v>30</v>
      </c>
      <c r="D9" s="33">
        <v>30</v>
      </c>
      <c r="E9" s="33">
        <v>30</v>
      </c>
      <c r="F9" s="33">
        <v>30</v>
      </c>
      <c r="G9" s="33">
        <v>30</v>
      </c>
      <c r="H9" s="33">
        <v>30</v>
      </c>
      <c r="I9" s="33">
        <v>30</v>
      </c>
      <c r="J9" s="33">
        <v>30</v>
      </c>
      <c r="K9" s="33">
        <v>30</v>
      </c>
      <c r="L9" s="33">
        <v>30</v>
      </c>
      <c r="M9" s="33">
        <v>30</v>
      </c>
      <c r="N9" s="32">
        <f>SUM(B9:M9)</f>
        <v>360</v>
      </c>
    </row>
    <row r="10" spans="1:14" x14ac:dyDescent="0.35">
      <c r="A10" s="29" t="s">
        <v>84</v>
      </c>
      <c r="B10" s="33">
        <v>60</v>
      </c>
      <c r="C10" s="33">
        <v>60</v>
      </c>
      <c r="D10" s="33">
        <v>60</v>
      </c>
      <c r="E10" s="33">
        <v>60</v>
      </c>
      <c r="F10" s="33">
        <v>60</v>
      </c>
      <c r="G10" s="33">
        <v>60</v>
      </c>
      <c r="H10" s="33">
        <v>60</v>
      </c>
      <c r="I10" s="33">
        <v>60</v>
      </c>
      <c r="J10" s="33">
        <v>60</v>
      </c>
      <c r="K10" s="33">
        <v>60</v>
      </c>
      <c r="L10" s="33">
        <v>60</v>
      </c>
      <c r="M10" s="33">
        <v>60</v>
      </c>
      <c r="N10" s="32">
        <f>SUM(B10:M10)</f>
        <v>720</v>
      </c>
    </row>
    <row r="11" spans="1:14" x14ac:dyDescent="0.35">
      <c r="A11" s="29" t="s">
        <v>111</v>
      </c>
      <c r="B11" s="33">
        <v>15</v>
      </c>
      <c r="C11" s="33">
        <v>15</v>
      </c>
      <c r="D11" s="33">
        <v>15</v>
      </c>
      <c r="E11" s="33">
        <v>15</v>
      </c>
      <c r="F11" s="33">
        <v>15</v>
      </c>
      <c r="G11" s="33">
        <v>15</v>
      </c>
      <c r="H11" s="33">
        <v>15</v>
      </c>
      <c r="I11" s="33">
        <v>15</v>
      </c>
      <c r="J11" s="33">
        <v>15</v>
      </c>
      <c r="K11" s="33">
        <v>15</v>
      </c>
      <c r="L11" s="33">
        <v>15</v>
      </c>
      <c r="M11" s="33">
        <v>15</v>
      </c>
      <c r="N11" s="32">
        <f>SUM(B11:M11)</f>
        <v>180</v>
      </c>
    </row>
    <row r="12" spans="1:14" x14ac:dyDescent="0.35">
      <c r="A12" s="29" t="s">
        <v>81</v>
      </c>
      <c r="B12" s="33">
        <v>40</v>
      </c>
      <c r="C12" s="33">
        <v>40</v>
      </c>
      <c r="D12" s="33">
        <v>40</v>
      </c>
      <c r="E12" s="33">
        <v>40</v>
      </c>
      <c r="F12" s="33">
        <v>40</v>
      </c>
      <c r="G12" s="33">
        <v>40</v>
      </c>
      <c r="H12" s="33">
        <v>40</v>
      </c>
      <c r="I12" s="33">
        <v>40</v>
      </c>
      <c r="J12" s="33">
        <v>40</v>
      </c>
      <c r="K12" s="33">
        <v>40</v>
      </c>
      <c r="L12" s="33">
        <v>40</v>
      </c>
      <c r="M12" s="33">
        <v>40</v>
      </c>
      <c r="N12" s="32">
        <f>SUM(B12:M12)</f>
        <v>480</v>
      </c>
    </row>
    <row r="13" spans="1:14" x14ac:dyDescent="0.35">
      <c r="A13" s="30" t="s">
        <v>118</v>
      </c>
      <c r="B13" s="45">
        <f>SUM(B9:B12)</f>
        <v>145</v>
      </c>
      <c r="C13" s="45">
        <f t="shared" ref="C13:M13" si="1">SUM(C9:C12)</f>
        <v>145</v>
      </c>
      <c r="D13" s="45">
        <f t="shared" si="1"/>
        <v>145</v>
      </c>
      <c r="E13" s="45">
        <f t="shared" si="1"/>
        <v>145</v>
      </c>
      <c r="F13" s="45">
        <f t="shared" si="1"/>
        <v>145</v>
      </c>
      <c r="G13" s="45">
        <f t="shared" si="1"/>
        <v>145</v>
      </c>
      <c r="H13" s="45">
        <f t="shared" si="1"/>
        <v>145</v>
      </c>
      <c r="I13" s="45">
        <f t="shared" si="1"/>
        <v>145</v>
      </c>
      <c r="J13" s="45">
        <f t="shared" si="1"/>
        <v>145</v>
      </c>
      <c r="K13" s="45">
        <f t="shared" si="1"/>
        <v>145</v>
      </c>
      <c r="L13" s="45">
        <f t="shared" si="1"/>
        <v>145</v>
      </c>
      <c r="M13" s="45">
        <f t="shared" si="1"/>
        <v>145</v>
      </c>
      <c r="N13" s="35">
        <f>SUM(N9:N12)</f>
        <v>1740</v>
      </c>
    </row>
    <row r="14" spans="1:14" x14ac:dyDescent="0.35">
      <c r="A14" s="30"/>
      <c r="B14" s="45"/>
      <c r="C14" s="45"/>
      <c r="D14" s="45"/>
      <c r="E14" s="45"/>
      <c r="F14" s="45"/>
      <c r="G14" s="45"/>
      <c r="H14" s="45"/>
      <c r="I14" s="45"/>
      <c r="J14" s="45"/>
      <c r="K14" s="45"/>
      <c r="L14" s="45"/>
      <c r="M14" s="45"/>
      <c r="N14" s="35"/>
    </row>
    <row r="15" spans="1:14" x14ac:dyDescent="0.35">
      <c r="A15" s="37" t="s">
        <v>47</v>
      </c>
      <c r="B15" s="38">
        <f>B6-B13</f>
        <v>967</v>
      </c>
      <c r="C15" s="38">
        <f t="shared" ref="C15:M15" si="2">C6-C13</f>
        <v>967</v>
      </c>
      <c r="D15" s="38">
        <f t="shared" si="2"/>
        <v>967</v>
      </c>
      <c r="E15" s="38">
        <f t="shared" si="2"/>
        <v>967</v>
      </c>
      <c r="F15" s="38">
        <f t="shared" si="2"/>
        <v>967</v>
      </c>
      <c r="G15" s="38">
        <f t="shared" si="2"/>
        <v>967</v>
      </c>
      <c r="H15" s="38">
        <f t="shared" si="2"/>
        <v>967</v>
      </c>
      <c r="I15" s="38">
        <f t="shared" si="2"/>
        <v>967</v>
      </c>
      <c r="J15" s="38">
        <f t="shared" si="2"/>
        <v>967</v>
      </c>
      <c r="K15" s="38">
        <f t="shared" si="2"/>
        <v>967</v>
      </c>
      <c r="L15" s="38">
        <f t="shared" si="2"/>
        <v>967</v>
      </c>
      <c r="M15" s="38">
        <f t="shared" si="2"/>
        <v>967</v>
      </c>
      <c r="N15" s="38">
        <f>N6-N13</f>
        <v>11604</v>
      </c>
    </row>
    <row r="16" spans="1:14" x14ac:dyDescent="0.35">
      <c r="A16" s="29"/>
      <c r="B16" s="29"/>
      <c r="C16" s="29"/>
      <c r="D16" s="29"/>
      <c r="E16" s="29"/>
      <c r="F16" s="29"/>
      <c r="G16" s="29"/>
      <c r="H16" s="29"/>
      <c r="I16" s="29"/>
      <c r="J16" s="29"/>
      <c r="K16" s="29"/>
      <c r="L16" s="29"/>
      <c r="M16" s="29"/>
      <c r="N16" s="32"/>
    </row>
    <row r="17" spans="1:17" x14ac:dyDescent="0.35">
      <c r="A17" s="30" t="s">
        <v>119</v>
      </c>
      <c r="B17" s="29"/>
      <c r="C17" s="29"/>
      <c r="D17" s="29"/>
      <c r="E17" s="29"/>
      <c r="F17" s="29"/>
      <c r="G17" s="29"/>
      <c r="H17" s="29"/>
      <c r="I17" s="29"/>
      <c r="J17" s="29"/>
      <c r="K17" s="29"/>
      <c r="L17" s="29"/>
      <c r="M17" s="29"/>
      <c r="N17" s="32"/>
    </row>
    <row r="18" spans="1:17" x14ac:dyDescent="0.35">
      <c r="A18" s="29" t="s">
        <v>112</v>
      </c>
      <c r="B18" s="33">
        <v>70</v>
      </c>
      <c r="C18" s="33">
        <v>70</v>
      </c>
      <c r="D18" s="33">
        <v>70</v>
      </c>
      <c r="E18" s="33">
        <v>70</v>
      </c>
      <c r="F18" s="33">
        <v>70</v>
      </c>
      <c r="G18" s="33">
        <v>70</v>
      </c>
      <c r="H18" s="33">
        <v>70</v>
      </c>
      <c r="I18" s="33">
        <v>70</v>
      </c>
      <c r="J18" s="33">
        <v>70</v>
      </c>
      <c r="K18" s="33">
        <v>70</v>
      </c>
      <c r="L18" s="33">
        <v>70</v>
      </c>
      <c r="M18" s="33">
        <v>70</v>
      </c>
      <c r="N18" s="33">
        <f t="shared" ref="N18:N20" si="3">SUM(B18:M18)</f>
        <v>840</v>
      </c>
    </row>
    <row r="19" spans="1:17" x14ac:dyDescent="0.35">
      <c r="A19" s="29" t="s">
        <v>120</v>
      </c>
      <c r="B19" s="33">
        <v>100</v>
      </c>
      <c r="C19" s="33">
        <v>100</v>
      </c>
      <c r="D19" s="33">
        <v>100</v>
      </c>
      <c r="E19" s="33">
        <v>100</v>
      </c>
      <c r="F19" s="33">
        <v>100</v>
      </c>
      <c r="G19" s="33">
        <v>100</v>
      </c>
      <c r="H19" s="33">
        <v>100</v>
      </c>
      <c r="I19" s="33">
        <v>100</v>
      </c>
      <c r="J19" s="33">
        <v>100</v>
      </c>
      <c r="K19" s="33">
        <v>100</v>
      </c>
      <c r="L19" s="33">
        <v>100</v>
      </c>
      <c r="M19" s="33">
        <v>100</v>
      </c>
      <c r="N19" s="33">
        <f>SUM(B19:M19)</f>
        <v>1200</v>
      </c>
    </row>
    <row r="20" spans="1:17" x14ac:dyDescent="0.35">
      <c r="A20" s="29" t="s">
        <v>113</v>
      </c>
      <c r="B20" s="33">
        <v>50</v>
      </c>
      <c r="C20" s="33">
        <v>50</v>
      </c>
      <c r="D20" s="33">
        <v>50</v>
      </c>
      <c r="E20" s="33">
        <v>50</v>
      </c>
      <c r="F20" s="33">
        <v>50</v>
      </c>
      <c r="G20" s="33">
        <v>50</v>
      </c>
      <c r="H20" s="33">
        <v>50</v>
      </c>
      <c r="I20" s="33">
        <v>50</v>
      </c>
      <c r="J20" s="33">
        <v>50</v>
      </c>
      <c r="K20" s="33">
        <v>50</v>
      </c>
      <c r="L20" s="33">
        <v>50</v>
      </c>
      <c r="M20" s="33">
        <v>50</v>
      </c>
      <c r="N20" s="33">
        <f t="shared" si="3"/>
        <v>600</v>
      </c>
    </row>
    <row r="21" spans="1:17" x14ac:dyDescent="0.35">
      <c r="A21" s="30" t="s">
        <v>34</v>
      </c>
      <c r="B21" s="36">
        <f>SUM(B18:B20)</f>
        <v>220</v>
      </c>
      <c r="C21" s="36">
        <f t="shared" ref="C21:M21" si="4">SUM(C18:C20)</f>
        <v>220</v>
      </c>
      <c r="D21" s="36">
        <f t="shared" si="4"/>
        <v>220</v>
      </c>
      <c r="E21" s="36">
        <f t="shared" si="4"/>
        <v>220</v>
      </c>
      <c r="F21" s="36">
        <f t="shared" si="4"/>
        <v>220</v>
      </c>
      <c r="G21" s="36">
        <f t="shared" si="4"/>
        <v>220</v>
      </c>
      <c r="H21" s="36">
        <f t="shared" si="4"/>
        <v>220</v>
      </c>
      <c r="I21" s="36">
        <f t="shared" si="4"/>
        <v>220</v>
      </c>
      <c r="J21" s="36">
        <f t="shared" si="4"/>
        <v>220</v>
      </c>
      <c r="K21" s="36">
        <f t="shared" si="4"/>
        <v>220</v>
      </c>
      <c r="L21" s="36">
        <f t="shared" si="4"/>
        <v>220</v>
      </c>
      <c r="M21" s="36">
        <f t="shared" si="4"/>
        <v>220</v>
      </c>
      <c r="N21" s="35">
        <f>SUM(N18:N20)</f>
        <v>2640</v>
      </c>
    </row>
    <row r="22" spans="1:17" x14ac:dyDescent="0.35">
      <c r="A22" s="30"/>
      <c r="B22" s="29"/>
      <c r="C22" s="29"/>
      <c r="D22" s="29"/>
      <c r="E22" s="29"/>
      <c r="F22" s="29"/>
      <c r="G22" s="29"/>
      <c r="H22" s="29"/>
      <c r="I22" s="29"/>
      <c r="J22" s="29"/>
      <c r="K22" s="29"/>
      <c r="L22" s="29"/>
      <c r="M22" s="29"/>
      <c r="N22" s="32"/>
    </row>
    <row r="23" spans="1:17" x14ac:dyDescent="0.35">
      <c r="A23" s="30" t="s">
        <v>45</v>
      </c>
      <c r="B23" s="36">
        <f>B15-B21</f>
        <v>747</v>
      </c>
      <c r="C23" s="36">
        <f t="shared" ref="C23:M23" si="5">C15-C21</f>
        <v>747</v>
      </c>
      <c r="D23" s="36">
        <f t="shared" si="5"/>
        <v>747</v>
      </c>
      <c r="E23" s="36">
        <f t="shared" si="5"/>
        <v>747</v>
      </c>
      <c r="F23" s="36">
        <f t="shared" si="5"/>
        <v>747</v>
      </c>
      <c r="G23" s="36">
        <f t="shared" si="5"/>
        <v>747</v>
      </c>
      <c r="H23" s="36">
        <f t="shared" si="5"/>
        <v>747</v>
      </c>
      <c r="I23" s="36">
        <f t="shared" si="5"/>
        <v>747</v>
      </c>
      <c r="J23" s="36">
        <f t="shared" si="5"/>
        <v>747</v>
      </c>
      <c r="K23" s="36">
        <f t="shared" si="5"/>
        <v>747</v>
      </c>
      <c r="L23" s="36">
        <f t="shared" si="5"/>
        <v>747</v>
      </c>
      <c r="M23" s="36">
        <f t="shared" si="5"/>
        <v>747</v>
      </c>
      <c r="N23" s="35">
        <f>N15-N21</f>
        <v>8964</v>
      </c>
    </row>
    <row r="24" spans="1:17" x14ac:dyDescent="0.35">
      <c r="A24" s="29" t="s">
        <v>140</v>
      </c>
      <c r="B24" s="34">
        <f>B23*12%</f>
        <v>89.64</v>
      </c>
      <c r="C24" s="34">
        <f t="shared" ref="C24:M24" si="6">C23*12%</f>
        <v>89.64</v>
      </c>
      <c r="D24" s="34">
        <f t="shared" si="6"/>
        <v>89.64</v>
      </c>
      <c r="E24" s="34">
        <f t="shared" si="6"/>
        <v>89.64</v>
      </c>
      <c r="F24" s="34">
        <f t="shared" si="6"/>
        <v>89.64</v>
      </c>
      <c r="G24" s="34">
        <f t="shared" si="6"/>
        <v>89.64</v>
      </c>
      <c r="H24" s="34">
        <f t="shared" si="6"/>
        <v>89.64</v>
      </c>
      <c r="I24" s="34">
        <f t="shared" si="6"/>
        <v>89.64</v>
      </c>
      <c r="J24" s="34">
        <f t="shared" si="6"/>
        <v>89.64</v>
      </c>
      <c r="K24" s="34">
        <f t="shared" si="6"/>
        <v>89.64</v>
      </c>
      <c r="L24" s="34">
        <f t="shared" si="6"/>
        <v>89.64</v>
      </c>
      <c r="M24" s="34">
        <f t="shared" si="6"/>
        <v>89.64</v>
      </c>
      <c r="N24" s="32">
        <f>SUM(B24:M24)</f>
        <v>1075.68</v>
      </c>
    </row>
    <row r="25" spans="1:17" x14ac:dyDescent="0.35">
      <c r="A25" s="94" t="s">
        <v>35</v>
      </c>
      <c r="B25" s="95">
        <f>B23-B24</f>
        <v>657.36</v>
      </c>
      <c r="C25" s="95">
        <f t="shared" ref="C25:M25" si="7">C23-C24</f>
        <v>657.36</v>
      </c>
      <c r="D25" s="95">
        <f t="shared" si="7"/>
        <v>657.36</v>
      </c>
      <c r="E25" s="95">
        <f t="shared" si="7"/>
        <v>657.36</v>
      </c>
      <c r="F25" s="95">
        <f t="shared" si="7"/>
        <v>657.36</v>
      </c>
      <c r="G25" s="95">
        <f t="shared" si="7"/>
        <v>657.36</v>
      </c>
      <c r="H25" s="95">
        <f t="shared" si="7"/>
        <v>657.36</v>
      </c>
      <c r="I25" s="95">
        <f t="shared" si="7"/>
        <v>657.36</v>
      </c>
      <c r="J25" s="95">
        <f t="shared" si="7"/>
        <v>657.36</v>
      </c>
      <c r="K25" s="95">
        <f t="shared" si="7"/>
        <v>657.36</v>
      </c>
      <c r="L25" s="95">
        <f t="shared" si="7"/>
        <v>657.36</v>
      </c>
      <c r="M25" s="95">
        <f t="shared" si="7"/>
        <v>657.36</v>
      </c>
      <c r="N25" s="64">
        <f>N23-N24</f>
        <v>7888.32</v>
      </c>
    </row>
    <row r="28" spans="1:17" ht="17" x14ac:dyDescent="0.35">
      <c r="B28" s="7" t="s">
        <v>37</v>
      </c>
      <c r="C28" s="8"/>
      <c r="D28" s="8"/>
      <c r="E28" s="8"/>
      <c r="F28" s="8"/>
      <c r="G28" s="8"/>
      <c r="H28" s="8"/>
      <c r="I28" s="8"/>
      <c r="J28" s="8"/>
      <c r="K28" s="8"/>
      <c r="L28" s="8"/>
      <c r="M28" s="8"/>
      <c r="N28" s="8"/>
      <c r="O28" s="8"/>
      <c r="P28" s="8"/>
      <c r="Q28" s="8"/>
    </row>
    <row r="29" spans="1:17" x14ac:dyDescent="0.35">
      <c r="B29" s="9"/>
      <c r="C29" s="8"/>
      <c r="D29" s="8"/>
      <c r="E29" s="8"/>
      <c r="F29" s="8"/>
      <c r="G29" s="8"/>
      <c r="H29" s="8"/>
      <c r="I29" s="8"/>
      <c r="J29" s="8"/>
      <c r="K29" s="8"/>
      <c r="L29" s="8"/>
      <c r="M29" s="8"/>
      <c r="N29" s="8"/>
      <c r="O29" s="8"/>
      <c r="P29" s="8"/>
      <c r="Q29" s="8"/>
    </row>
    <row r="30" spans="1:17" x14ac:dyDescent="0.35">
      <c r="B30" s="9" t="s">
        <v>38</v>
      </c>
      <c r="C30" s="8"/>
      <c r="D30" s="8"/>
      <c r="E30" s="8"/>
      <c r="F30" s="8"/>
      <c r="G30" s="8"/>
      <c r="H30" s="8"/>
      <c r="I30" s="8"/>
      <c r="J30" s="8"/>
      <c r="K30" s="8"/>
      <c r="L30" s="8"/>
      <c r="M30" s="8"/>
      <c r="N30" s="8"/>
      <c r="O30" s="8"/>
      <c r="P30" s="8"/>
      <c r="Q30" s="8"/>
    </row>
    <row r="31" spans="1:17" x14ac:dyDescent="0.35">
      <c r="B31" s="10"/>
      <c r="C31" s="8"/>
      <c r="D31" s="8"/>
      <c r="E31" s="8"/>
      <c r="F31" s="8"/>
      <c r="G31" s="8"/>
      <c r="H31" s="8"/>
      <c r="I31" s="8"/>
      <c r="J31" s="8"/>
      <c r="K31" s="8"/>
      <c r="L31" s="8"/>
      <c r="M31" s="8"/>
      <c r="N31" s="8"/>
      <c r="O31" s="8"/>
      <c r="P31" s="8"/>
      <c r="Q31" s="8"/>
    </row>
    <row r="32" spans="1:17" x14ac:dyDescent="0.35">
      <c r="B32" s="11" t="s">
        <v>41</v>
      </c>
      <c r="C32" s="8"/>
      <c r="D32" s="8"/>
      <c r="E32" s="8"/>
      <c r="F32" s="8"/>
      <c r="G32" s="8"/>
      <c r="H32" s="8"/>
      <c r="I32" s="8"/>
      <c r="J32" s="8"/>
      <c r="K32" s="8"/>
      <c r="L32" s="8"/>
      <c r="M32" s="8"/>
      <c r="N32" s="8"/>
      <c r="O32" s="8"/>
      <c r="P32" s="8"/>
      <c r="Q32" s="8"/>
    </row>
    <row r="33" spans="1:17" x14ac:dyDescent="0.35">
      <c r="B33" s="11" t="s">
        <v>36</v>
      </c>
      <c r="C33" s="8"/>
      <c r="D33" s="8"/>
      <c r="E33" s="8"/>
      <c r="F33" s="8"/>
      <c r="G33" s="8"/>
      <c r="H33" s="8"/>
      <c r="I33" s="8"/>
      <c r="J33" s="8"/>
      <c r="K33" s="8"/>
      <c r="L33" s="8"/>
      <c r="M33" s="8"/>
      <c r="N33" s="8"/>
      <c r="O33" s="8"/>
      <c r="P33" s="8"/>
      <c r="Q33" s="8"/>
    </row>
    <row r="34" spans="1:17" x14ac:dyDescent="0.35">
      <c r="B34" s="11" t="s">
        <v>43</v>
      </c>
      <c r="C34" s="8"/>
      <c r="D34" s="8"/>
      <c r="E34" s="8"/>
      <c r="F34" s="8"/>
      <c r="G34" s="8"/>
      <c r="H34" s="8"/>
      <c r="I34" s="8"/>
      <c r="J34" s="8"/>
      <c r="K34" s="8"/>
      <c r="L34" s="8"/>
      <c r="M34" s="8"/>
      <c r="N34" s="8"/>
      <c r="O34" s="8"/>
      <c r="P34" s="8"/>
      <c r="Q34" s="8"/>
    </row>
    <row r="35" spans="1:17" x14ac:dyDescent="0.35">
      <c r="B35" s="11" t="s">
        <v>44</v>
      </c>
      <c r="C35" s="8"/>
      <c r="D35" s="8"/>
      <c r="E35" s="8"/>
      <c r="F35" s="8"/>
      <c r="G35" s="8"/>
      <c r="H35" s="8"/>
      <c r="I35" s="8"/>
      <c r="J35" s="8"/>
      <c r="K35" s="8"/>
      <c r="L35" s="8"/>
      <c r="M35" s="8"/>
      <c r="N35" s="8"/>
      <c r="O35" s="8"/>
      <c r="P35" s="8"/>
      <c r="Q35" s="8"/>
    </row>
    <row r="36" spans="1:17" x14ac:dyDescent="0.35">
      <c r="B36" s="11" t="s">
        <v>39</v>
      </c>
      <c r="C36" s="8"/>
      <c r="D36" s="8"/>
      <c r="E36" s="8"/>
      <c r="F36" s="8"/>
      <c r="G36" s="8"/>
      <c r="H36" s="8"/>
      <c r="I36" s="8"/>
      <c r="J36" s="8"/>
      <c r="K36" s="8"/>
      <c r="L36" s="8"/>
      <c r="M36" s="8"/>
      <c r="N36" s="8"/>
      <c r="O36" s="8"/>
      <c r="P36" s="8"/>
      <c r="Q36" s="8"/>
    </row>
    <row r="37" spans="1:17" ht="17" x14ac:dyDescent="0.35">
      <c r="B37" s="7"/>
      <c r="C37" s="8"/>
      <c r="D37" s="8"/>
      <c r="E37" s="8"/>
      <c r="F37" s="8"/>
      <c r="G37" s="8"/>
      <c r="H37" s="8"/>
      <c r="I37" s="8"/>
      <c r="J37" s="8"/>
      <c r="K37" s="8"/>
      <c r="L37" s="8"/>
      <c r="M37" s="8"/>
      <c r="N37" s="8"/>
      <c r="O37" s="8"/>
      <c r="P37" s="8"/>
      <c r="Q37" s="8"/>
    </row>
    <row r="38" spans="1:17" ht="17" x14ac:dyDescent="0.35">
      <c r="B38" s="7" t="s">
        <v>40</v>
      </c>
      <c r="C38" s="8"/>
      <c r="D38" s="8"/>
      <c r="E38" s="8"/>
      <c r="F38" s="8"/>
      <c r="G38" s="8"/>
      <c r="H38" s="8"/>
      <c r="I38" s="8"/>
      <c r="J38" s="8"/>
      <c r="K38" s="8"/>
      <c r="L38" s="8"/>
      <c r="M38" s="8"/>
      <c r="N38" s="8"/>
      <c r="O38" s="8"/>
      <c r="P38" s="8"/>
      <c r="Q38" s="8"/>
    </row>
    <row r="40" spans="1:17" x14ac:dyDescent="0.35">
      <c r="F40" s="92"/>
      <c r="G40" s="92"/>
    </row>
    <row r="41" spans="1:17" ht="20.5" x14ac:dyDescent="0.35">
      <c r="A41" s="25" t="s">
        <v>86</v>
      </c>
      <c r="B41" s="44">
        <v>15</v>
      </c>
      <c r="D41" t="s">
        <v>99</v>
      </c>
      <c r="E41" t="s">
        <v>100</v>
      </c>
      <c r="F41" t="s">
        <v>102</v>
      </c>
    </row>
    <row r="42" spans="1:17" ht="16" x14ac:dyDescent="0.35">
      <c r="A42" s="26" t="s">
        <v>94</v>
      </c>
      <c r="E42" t="s">
        <v>101</v>
      </c>
      <c r="F42" t="s">
        <v>103</v>
      </c>
    </row>
    <row r="43" spans="1:17" ht="16" x14ac:dyDescent="0.35">
      <c r="A43" s="27" t="s">
        <v>87</v>
      </c>
      <c r="E43" s="93" t="s">
        <v>116</v>
      </c>
      <c r="F43" s="93"/>
      <c r="G43" s="39" t="s">
        <v>106</v>
      </c>
      <c r="H43" s="39"/>
      <c r="I43" s="42" t="s">
        <v>107</v>
      </c>
      <c r="J43" s="39" t="s">
        <v>108</v>
      </c>
      <c r="K43" s="29"/>
      <c r="L43" s="29"/>
    </row>
    <row r="44" spans="1:17" ht="32" x14ac:dyDescent="0.35">
      <c r="A44" s="27" t="s">
        <v>88</v>
      </c>
      <c r="E44" s="41">
        <v>4</v>
      </c>
      <c r="F44" s="41" t="s">
        <v>104</v>
      </c>
      <c r="G44" s="41">
        <v>10</v>
      </c>
      <c r="H44" s="41" t="s">
        <v>105</v>
      </c>
      <c r="I44" s="43">
        <v>14</v>
      </c>
      <c r="J44" s="34">
        <f>G44*I44</f>
        <v>140</v>
      </c>
      <c r="K44" s="29">
        <f>J44*4</f>
        <v>560</v>
      </c>
      <c r="L44" s="29" t="s">
        <v>110</v>
      </c>
    </row>
    <row r="45" spans="1:17" ht="16" x14ac:dyDescent="0.35">
      <c r="A45" s="27" t="s">
        <v>96</v>
      </c>
      <c r="E45" s="41">
        <v>2</v>
      </c>
      <c r="F45" s="41" t="s">
        <v>104</v>
      </c>
      <c r="G45" s="41">
        <v>6</v>
      </c>
      <c r="H45" s="41" t="s">
        <v>105</v>
      </c>
      <c r="I45" s="43">
        <v>23</v>
      </c>
      <c r="J45" s="34">
        <f>G45*I45</f>
        <v>138</v>
      </c>
      <c r="K45" s="29">
        <f>J45*4</f>
        <v>552</v>
      </c>
      <c r="L45" s="29" t="s">
        <v>110</v>
      </c>
    </row>
    <row r="46" spans="1:17" ht="48" x14ac:dyDescent="0.35">
      <c r="A46" s="26" t="s">
        <v>95</v>
      </c>
      <c r="J46" s="39" t="s">
        <v>108</v>
      </c>
      <c r="K46" s="35">
        <f>SUM(K44:K45)</f>
        <v>1112</v>
      </c>
      <c r="L46" s="29"/>
    </row>
    <row r="47" spans="1:17" x14ac:dyDescent="0.35">
      <c r="F47" s="28">
        <v>268</v>
      </c>
      <c r="G47" s="28" t="s">
        <v>109</v>
      </c>
    </row>
    <row r="48" spans="1:17" ht="41" x14ac:dyDescent="0.35">
      <c r="A48" s="25" t="s">
        <v>117</v>
      </c>
      <c r="B48" s="44">
        <v>23</v>
      </c>
    </row>
    <row r="49" spans="1:1" ht="16" x14ac:dyDescent="0.35">
      <c r="A49" s="26" t="s">
        <v>94</v>
      </c>
    </row>
    <row r="50" spans="1:1" ht="16" x14ac:dyDescent="0.35">
      <c r="A50" s="27" t="s">
        <v>89</v>
      </c>
    </row>
    <row r="51" spans="1:1" ht="32" x14ac:dyDescent="0.35">
      <c r="A51" s="27" t="s">
        <v>90</v>
      </c>
    </row>
    <row r="52" spans="1:1" ht="32" x14ac:dyDescent="0.35">
      <c r="A52" s="27" t="s">
        <v>91</v>
      </c>
    </row>
    <row r="53" spans="1:1" ht="32" x14ac:dyDescent="0.35">
      <c r="A53" s="27" t="s">
        <v>92</v>
      </c>
    </row>
    <row r="54" spans="1:1" ht="16" x14ac:dyDescent="0.35">
      <c r="A54" s="27" t="s">
        <v>93</v>
      </c>
    </row>
    <row r="55" spans="1:1" ht="64" x14ac:dyDescent="0.35">
      <c r="A55" s="26" t="s">
        <v>97</v>
      </c>
    </row>
  </sheetData>
  <mergeCells count="2">
    <mergeCell ref="F40:G40"/>
    <mergeCell ref="E43:F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opLeftCell="A10" zoomScale="80" zoomScaleNormal="80" workbookViewId="0">
      <selection activeCell="N3" sqref="N3"/>
    </sheetView>
  </sheetViews>
  <sheetFormatPr defaultColWidth="10.6640625" defaultRowHeight="15.5" x14ac:dyDescent="0.35"/>
  <cols>
    <col min="1" max="1" width="34.83203125" bestFit="1" customWidth="1"/>
  </cols>
  <sheetData>
    <row r="1" spans="1:14" ht="16" thickBot="1" x14ac:dyDescent="0.4">
      <c r="A1" s="1" t="s">
        <v>2</v>
      </c>
    </row>
    <row r="2" spans="1:14" x14ac:dyDescent="0.35">
      <c r="A2" s="46"/>
      <c r="B2" s="47" t="s">
        <v>8</v>
      </c>
      <c r="C2" s="47" t="s">
        <v>9</v>
      </c>
      <c r="D2" s="47" t="s">
        <v>10</v>
      </c>
      <c r="E2" s="47" t="s">
        <v>11</v>
      </c>
      <c r="F2" s="47" t="s">
        <v>12</v>
      </c>
      <c r="G2" s="47" t="s">
        <v>13</v>
      </c>
      <c r="H2" s="47" t="s">
        <v>14</v>
      </c>
      <c r="I2" s="47" t="s">
        <v>15</v>
      </c>
      <c r="J2" s="47" t="s">
        <v>16</v>
      </c>
      <c r="K2" s="47" t="s">
        <v>17</v>
      </c>
      <c r="L2" s="47" t="s">
        <v>18</v>
      </c>
      <c r="M2" s="47" t="s">
        <v>19</v>
      </c>
      <c r="N2" s="48" t="s">
        <v>108</v>
      </c>
    </row>
    <row r="3" spans="1:14" x14ac:dyDescent="0.35">
      <c r="A3" s="49" t="s">
        <v>57</v>
      </c>
      <c r="B3" s="32">
        <v>0</v>
      </c>
      <c r="C3" s="66">
        <f t="shared" ref="C3:M3" si="0">B3+B31</f>
        <v>657.36</v>
      </c>
      <c r="D3" s="66">
        <f t="shared" si="0"/>
        <v>1314.72</v>
      </c>
      <c r="E3" s="66">
        <f t="shared" si="0"/>
        <v>1972.08</v>
      </c>
      <c r="F3" s="66">
        <f t="shared" si="0"/>
        <v>2629.44</v>
      </c>
      <c r="G3" s="66">
        <f t="shared" si="0"/>
        <v>3286.8</v>
      </c>
      <c r="H3" s="66">
        <f t="shared" si="0"/>
        <v>3944.1600000000003</v>
      </c>
      <c r="I3" s="66">
        <f t="shared" si="0"/>
        <v>4601.5200000000004</v>
      </c>
      <c r="J3" s="66">
        <f t="shared" si="0"/>
        <v>5258.88</v>
      </c>
      <c r="K3" s="66">
        <f t="shared" si="0"/>
        <v>5916.24</v>
      </c>
      <c r="L3" s="66">
        <f t="shared" si="0"/>
        <v>6573.5999999999995</v>
      </c>
      <c r="M3" s="66">
        <f t="shared" si="0"/>
        <v>7230.9599999999991</v>
      </c>
      <c r="N3" s="67">
        <f>M3</f>
        <v>7230.9599999999991</v>
      </c>
    </row>
    <row r="4" spans="1:14" x14ac:dyDescent="0.35">
      <c r="A4" s="51"/>
      <c r="B4" s="32"/>
      <c r="C4" s="32"/>
      <c r="D4" s="32"/>
      <c r="E4" s="32"/>
      <c r="F4" s="32"/>
      <c r="G4" s="32"/>
      <c r="H4" s="32"/>
      <c r="I4" s="32"/>
      <c r="J4" s="32"/>
      <c r="K4" s="32"/>
      <c r="L4" s="32"/>
      <c r="M4" s="32"/>
      <c r="N4" s="50"/>
    </row>
    <row r="5" spans="1:14" x14ac:dyDescent="0.35">
      <c r="A5" s="49" t="s">
        <v>59</v>
      </c>
      <c r="B5" s="32"/>
      <c r="C5" s="32"/>
      <c r="D5" s="32"/>
      <c r="E5" s="32"/>
      <c r="F5" s="32"/>
      <c r="G5" s="32"/>
      <c r="H5" s="32"/>
      <c r="I5" s="32"/>
      <c r="J5" s="32"/>
      <c r="K5" s="32"/>
      <c r="L5" s="32"/>
      <c r="M5" s="32"/>
      <c r="N5" s="50"/>
    </row>
    <row r="6" spans="1:14" x14ac:dyDescent="0.35">
      <c r="A6" s="51" t="s">
        <v>58</v>
      </c>
      <c r="B6" s="32">
        <v>1112</v>
      </c>
      <c r="C6" s="32">
        <v>1112</v>
      </c>
      <c r="D6" s="32">
        <v>1112</v>
      </c>
      <c r="E6" s="32">
        <v>1112</v>
      </c>
      <c r="F6" s="32">
        <v>1112</v>
      </c>
      <c r="G6" s="32">
        <v>1112</v>
      </c>
      <c r="H6" s="32">
        <v>1112</v>
      </c>
      <c r="I6" s="32">
        <v>1112</v>
      </c>
      <c r="J6" s="32">
        <v>1112</v>
      </c>
      <c r="K6" s="32">
        <v>1112</v>
      </c>
      <c r="L6" s="32">
        <v>1112</v>
      </c>
      <c r="M6" s="32">
        <v>1112</v>
      </c>
      <c r="N6" s="56">
        <f>SUM(B6:M6)</f>
        <v>13344</v>
      </c>
    </row>
    <row r="7" spans="1:14" x14ac:dyDescent="0.35">
      <c r="A7" s="51"/>
      <c r="B7" s="32"/>
      <c r="C7" s="32"/>
      <c r="D7" s="32"/>
      <c r="E7" s="32"/>
      <c r="F7" s="32"/>
      <c r="G7" s="32"/>
      <c r="H7" s="32"/>
      <c r="I7" s="32"/>
      <c r="J7" s="32"/>
      <c r="K7" s="32"/>
      <c r="L7" s="32"/>
      <c r="M7" s="32"/>
      <c r="N7" s="50"/>
    </row>
    <row r="8" spans="1:14" x14ac:dyDescent="0.35">
      <c r="A8" s="51"/>
      <c r="B8" s="32"/>
      <c r="C8" s="32"/>
      <c r="D8" s="32"/>
      <c r="E8" s="32"/>
      <c r="F8" s="32"/>
      <c r="G8" s="32"/>
      <c r="H8" s="32"/>
      <c r="I8" s="32"/>
      <c r="J8" s="32"/>
      <c r="K8" s="32"/>
      <c r="L8" s="32"/>
      <c r="M8" s="32"/>
      <c r="N8" s="50"/>
    </row>
    <row r="9" spans="1:14" x14ac:dyDescent="0.35">
      <c r="A9" s="49" t="s">
        <v>60</v>
      </c>
      <c r="B9" s="35">
        <f>B6+B7</f>
        <v>1112</v>
      </c>
      <c r="C9" s="35">
        <f>C6+C7</f>
        <v>1112</v>
      </c>
      <c r="D9" s="35">
        <f t="shared" ref="D9:M9" si="1">D6+D7</f>
        <v>1112</v>
      </c>
      <c r="E9" s="35">
        <f t="shared" si="1"/>
        <v>1112</v>
      </c>
      <c r="F9" s="35">
        <f t="shared" si="1"/>
        <v>1112</v>
      </c>
      <c r="G9" s="35">
        <f t="shared" si="1"/>
        <v>1112</v>
      </c>
      <c r="H9" s="35">
        <f t="shared" si="1"/>
        <v>1112</v>
      </c>
      <c r="I9" s="35">
        <f t="shared" si="1"/>
        <v>1112</v>
      </c>
      <c r="J9" s="35">
        <f t="shared" si="1"/>
        <v>1112</v>
      </c>
      <c r="K9" s="35">
        <f t="shared" si="1"/>
        <v>1112</v>
      </c>
      <c r="L9" s="35">
        <f t="shared" si="1"/>
        <v>1112</v>
      </c>
      <c r="M9" s="35">
        <f t="shared" si="1"/>
        <v>1112</v>
      </c>
      <c r="N9" s="57">
        <f>SUM(B9:M9)</f>
        <v>13344</v>
      </c>
    </row>
    <row r="10" spans="1:14" x14ac:dyDescent="0.35">
      <c r="A10" s="49"/>
      <c r="B10" s="32"/>
      <c r="C10" s="32"/>
      <c r="D10" s="32"/>
      <c r="E10" s="32"/>
      <c r="F10" s="32"/>
      <c r="G10" s="32"/>
      <c r="H10" s="32"/>
      <c r="I10" s="32"/>
      <c r="J10" s="32"/>
      <c r="K10" s="32"/>
      <c r="L10" s="32"/>
      <c r="M10" s="32"/>
      <c r="N10" s="50"/>
    </row>
    <row r="11" spans="1:14" x14ac:dyDescent="0.35">
      <c r="A11" s="60" t="s">
        <v>68</v>
      </c>
      <c r="B11" s="61">
        <f>B3+B9</f>
        <v>1112</v>
      </c>
      <c r="C11" s="61">
        <f t="shared" ref="C11:M11" si="2">C3+C9</f>
        <v>1769.3600000000001</v>
      </c>
      <c r="D11" s="61">
        <f t="shared" si="2"/>
        <v>2426.7200000000003</v>
      </c>
      <c r="E11" s="61">
        <f t="shared" si="2"/>
        <v>3084.08</v>
      </c>
      <c r="F11" s="61">
        <f t="shared" si="2"/>
        <v>3741.44</v>
      </c>
      <c r="G11" s="61">
        <f t="shared" si="2"/>
        <v>4398.8</v>
      </c>
      <c r="H11" s="61">
        <f t="shared" si="2"/>
        <v>5056.16</v>
      </c>
      <c r="I11" s="61">
        <f t="shared" si="2"/>
        <v>5713.52</v>
      </c>
      <c r="J11" s="61">
        <f t="shared" si="2"/>
        <v>6370.88</v>
      </c>
      <c r="K11" s="61">
        <f t="shared" si="2"/>
        <v>7028.24</v>
      </c>
      <c r="L11" s="61">
        <f t="shared" si="2"/>
        <v>7685.5999999999995</v>
      </c>
      <c r="M11" s="61">
        <f t="shared" si="2"/>
        <v>8342.9599999999991</v>
      </c>
      <c r="N11" s="62">
        <f>N3+N6</f>
        <v>20574.96</v>
      </c>
    </row>
    <row r="12" spans="1:14" x14ac:dyDescent="0.35">
      <c r="A12" s="51"/>
      <c r="B12" s="32"/>
      <c r="C12" s="32"/>
      <c r="D12" s="32"/>
      <c r="E12" s="32"/>
      <c r="F12" s="32"/>
      <c r="G12" s="32"/>
      <c r="H12" s="32"/>
      <c r="I12" s="32"/>
      <c r="J12" s="32"/>
      <c r="K12" s="32"/>
      <c r="L12" s="32"/>
      <c r="M12" s="32"/>
      <c r="N12" s="50"/>
    </row>
    <row r="13" spans="1:14" x14ac:dyDescent="0.35">
      <c r="A13" s="49" t="s">
        <v>61</v>
      </c>
      <c r="B13" s="32"/>
      <c r="C13" s="32"/>
      <c r="D13" s="32"/>
      <c r="E13" s="32"/>
      <c r="F13" s="32"/>
      <c r="G13" s="32"/>
      <c r="H13" s="32"/>
      <c r="I13" s="32"/>
      <c r="J13" s="32"/>
      <c r="K13" s="32"/>
      <c r="L13" s="32"/>
      <c r="M13" s="32"/>
      <c r="N13" s="50"/>
    </row>
    <row r="14" spans="1:14" x14ac:dyDescent="0.35">
      <c r="A14" s="51" t="s">
        <v>42</v>
      </c>
      <c r="B14" s="32">
        <v>145</v>
      </c>
      <c r="C14" s="32">
        <v>145</v>
      </c>
      <c r="D14" s="32">
        <v>145</v>
      </c>
      <c r="E14" s="32">
        <v>145</v>
      </c>
      <c r="F14" s="32">
        <v>145</v>
      </c>
      <c r="G14" s="32">
        <v>145</v>
      </c>
      <c r="H14" s="32">
        <v>145</v>
      </c>
      <c r="I14" s="32">
        <v>145</v>
      </c>
      <c r="J14" s="32">
        <v>145</v>
      </c>
      <c r="K14" s="32">
        <v>145</v>
      </c>
      <c r="L14" s="32">
        <v>145</v>
      </c>
      <c r="M14" s="32">
        <v>145</v>
      </c>
      <c r="N14" s="56">
        <f>SUM(B14:M14)</f>
        <v>1740</v>
      </c>
    </row>
    <row r="15" spans="1:14" x14ac:dyDescent="0.35">
      <c r="A15" s="51"/>
      <c r="B15" s="32"/>
      <c r="C15" s="32"/>
      <c r="D15" s="32"/>
      <c r="E15" s="32"/>
      <c r="F15" s="32"/>
      <c r="G15" s="32"/>
      <c r="H15" s="32"/>
      <c r="I15" s="32"/>
      <c r="J15" s="32"/>
      <c r="K15" s="32"/>
      <c r="L15" s="32"/>
      <c r="M15" s="32"/>
      <c r="N15" s="50"/>
    </row>
    <row r="16" spans="1:14" x14ac:dyDescent="0.35">
      <c r="A16" s="68" t="s">
        <v>64</v>
      </c>
      <c r="B16" s="61">
        <f>B14+B15</f>
        <v>145</v>
      </c>
      <c r="C16" s="61">
        <f t="shared" ref="C16:M16" si="3">C14+C15</f>
        <v>145</v>
      </c>
      <c r="D16" s="61">
        <f t="shared" si="3"/>
        <v>145</v>
      </c>
      <c r="E16" s="61">
        <f t="shared" si="3"/>
        <v>145</v>
      </c>
      <c r="F16" s="61">
        <f t="shared" si="3"/>
        <v>145</v>
      </c>
      <c r="G16" s="61">
        <f t="shared" si="3"/>
        <v>145</v>
      </c>
      <c r="H16" s="61">
        <f t="shared" si="3"/>
        <v>145</v>
      </c>
      <c r="I16" s="61">
        <f t="shared" si="3"/>
        <v>145</v>
      </c>
      <c r="J16" s="61">
        <f t="shared" si="3"/>
        <v>145</v>
      </c>
      <c r="K16" s="61">
        <f t="shared" si="3"/>
        <v>145</v>
      </c>
      <c r="L16" s="61">
        <f t="shared" si="3"/>
        <v>145</v>
      </c>
      <c r="M16" s="61">
        <f t="shared" si="3"/>
        <v>145</v>
      </c>
      <c r="N16" s="62">
        <f>SUM(N14:N15)</f>
        <v>1740</v>
      </c>
    </row>
    <row r="17" spans="1:21" x14ac:dyDescent="0.35">
      <c r="A17" s="52"/>
      <c r="B17" s="32"/>
      <c r="C17" s="32"/>
      <c r="D17" s="32"/>
      <c r="E17" s="32"/>
      <c r="F17" s="32"/>
      <c r="G17" s="32"/>
      <c r="H17" s="32"/>
      <c r="I17" s="32"/>
      <c r="J17" s="32"/>
      <c r="K17" s="32"/>
      <c r="L17" s="32"/>
      <c r="M17" s="32"/>
      <c r="N17" s="50"/>
    </row>
    <row r="18" spans="1:21" x14ac:dyDescent="0.35">
      <c r="A18" s="49" t="s">
        <v>62</v>
      </c>
      <c r="B18" s="32"/>
      <c r="C18" s="32"/>
      <c r="D18" s="32"/>
      <c r="E18" s="32"/>
      <c r="F18" s="32"/>
      <c r="G18" s="32"/>
      <c r="H18" s="32"/>
      <c r="I18" s="32"/>
      <c r="J18" s="32"/>
      <c r="K18" s="32"/>
      <c r="L18" s="32"/>
      <c r="M18" s="32"/>
      <c r="N18" s="50"/>
    </row>
    <row r="19" spans="1:21" x14ac:dyDescent="0.35">
      <c r="A19" s="51" t="s">
        <v>112</v>
      </c>
      <c r="B19" s="32">
        <v>70</v>
      </c>
      <c r="C19" s="32">
        <v>70</v>
      </c>
      <c r="D19" s="32">
        <v>70</v>
      </c>
      <c r="E19" s="32">
        <v>70</v>
      </c>
      <c r="F19" s="32">
        <v>70</v>
      </c>
      <c r="G19" s="32">
        <v>70</v>
      </c>
      <c r="H19" s="32">
        <v>70</v>
      </c>
      <c r="I19" s="32">
        <v>70</v>
      </c>
      <c r="J19" s="32">
        <v>70</v>
      </c>
      <c r="K19" s="32">
        <v>70</v>
      </c>
      <c r="L19" s="32">
        <v>70</v>
      </c>
      <c r="M19" s="32">
        <v>70</v>
      </c>
      <c r="N19" s="56">
        <f>SUM(B19:M19)</f>
        <v>840</v>
      </c>
    </row>
    <row r="20" spans="1:21" x14ac:dyDescent="0.35">
      <c r="A20" s="51" t="s">
        <v>120</v>
      </c>
      <c r="B20" s="32">
        <v>100</v>
      </c>
      <c r="C20" s="32">
        <v>100</v>
      </c>
      <c r="D20" s="32">
        <v>100</v>
      </c>
      <c r="E20" s="32">
        <v>100</v>
      </c>
      <c r="F20" s="32">
        <v>100</v>
      </c>
      <c r="G20" s="32">
        <v>100</v>
      </c>
      <c r="H20" s="32">
        <v>100</v>
      </c>
      <c r="I20" s="32">
        <v>100</v>
      </c>
      <c r="J20" s="32">
        <v>100</v>
      </c>
      <c r="K20" s="32">
        <v>100</v>
      </c>
      <c r="L20" s="32">
        <v>100</v>
      </c>
      <c r="M20" s="32">
        <v>100</v>
      </c>
      <c r="N20" s="56">
        <f>SUM(B20:M20)</f>
        <v>1200</v>
      </c>
    </row>
    <row r="21" spans="1:21" x14ac:dyDescent="0.35">
      <c r="A21" s="51" t="s">
        <v>113</v>
      </c>
      <c r="B21" s="32">
        <v>50</v>
      </c>
      <c r="C21" s="32">
        <v>50</v>
      </c>
      <c r="D21" s="32">
        <v>50</v>
      </c>
      <c r="E21" s="32">
        <v>50</v>
      </c>
      <c r="F21" s="32">
        <v>50</v>
      </c>
      <c r="G21" s="32">
        <v>50</v>
      </c>
      <c r="H21" s="32">
        <v>50</v>
      </c>
      <c r="I21" s="32">
        <v>50</v>
      </c>
      <c r="J21" s="32">
        <v>50</v>
      </c>
      <c r="K21" s="32">
        <v>50</v>
      </c>
      <c r="L21" s="32">
        <v>50</v>
      </c>
      <c r="M21" s="32">
        <v>50</v>
      </c>
      <c r="N21" s="56">
        <f>SUM(B21:M21)</f>
        <v>600</v>
      </c>
    </row>
    <row r="22" spans="1:21" x14ac:dyDescent="0.35">
      <c r="A22" s="53" t="s">
        <v>141</v>
      </c>
      <c r="B22" s="32">
        <v>89.64</v>
      </c>
      <c r="C22" s="32">
        <v>89.64</v>
      </c>
      <c r="D22" s="32">
        <v>89.64</v>
      </c>
      <c r="E22" s="32">
        <v>89.64</v>
      </c>
      <c r="F22" s="32">
        <v>89.64</v>
      </c>
      <c r="G22" s="32">
        <v>89.64</v>
      </c>
      <c r="H22" s="32">
        <v>89.64</v>
      </c>
      <c r="I22" s="32">
        <v>89.64</v>
      </c>
      <c r="J22" s="32">
        <v>89.64</v>
      </c>
      <c r="K22" s="32">
        <v>89.64</v>
      </c>
      <c r="L22" s="32">
        <v>89.64</v>
      </c>
      <c r="M22" s="32">
        <v>89.64</v>
      </c>
      <c r="N22" s="56">
        <f>SUM(B22:M22)</f>
        <v>1075.68</v>
      </c>
    </row>
    <row r="23" spans="1:21" x14ac:dyDescent="0.35">
      <c r="A23" s="52" t="s">
        <v>63</v>
      </c>
      <c r="B23" s="35">
        <f t="shared" ref="B23:N23" si="4">SUM(B19:B22)</f>
        <v>309.64</v>
      </c>
      <c r="C23" s="35">
        <f t="shared" si="4"/>
        <v>309.64</v>
      </c>
      <c r="D23" s="35">
        <f t="shared" si="4"/>
        <v>309.64</v>
      </c>
      <c r="E23" s="35">
        <f t="shared" si="4"/>
        <v>309.64</v>
      </c>
      <c r="F23" s="35">
        <f t="shared" si="4"/>
        <v>309.64</v>
      </c>
      <c r="G23" s="35">
        <f t="shared" si="4"/>
        <v>309.64</v>
      </c>
      <c r="H23" s="35">
        <f t="shared" si="4"/>
        <v>309.64</v>
      </c>
      <c r="I23" s="35">
        <f t="shared" si="4"/>
        <v>309.64</v>
      </c>
      <c r="J23" s="35">
        <f t="shared" si="4"/>
        <v>309.64</v>
      </c>
      <c r="K23" s="35">
        <f t="shared" si="4"/>
        <v>309.64</v>
      </c>
      <c r="L23" s="35">
        <f t="shared" si="4"/>
        <v>309.64</v>
      </c>
      <c r="M23" s="35">
        <f t="shared" si="4"/>
        <v>309.64</v>
      </c>
      <c r="N23" s="57">
        <f t="shared" si="4"/>
        <v>3715.6800000000003</v>
      </c>
    </row>
    <row r="24" spans="1:21" x14ac:dyDescent="0.35">
      <c r="A24" s="51"/>
      <c r="B24" s="32"/>
      <c r="C24" s="32"/>
      <c r="D24" s="32"/>
      <c r="E24" s="32"/>
      <c r="F24" s="32"/>
      <c r="G24" s="32"/>
      <c r="H24" s="32"/>
      <c r="I24" s="32"/>
      <c r="J24" s="32"/>
      <c r="K24" s="32"/>
      <c r="L24" s="32"/>
      <c r="M24" s="32"/>
      <c r="N24" s="50"/>
    </row>
    <row r="25" spans="1:21" x14ac:dyDescent="0.35">
      <c r="A25" s="51"/>
      <c r="B25" s="32"/>
      <c r="C25" s="32"/>
      <c r="D25" s="32"/>
      <c r="E25" s="32"/>
      <c r="F25" s="32"/>
      <c r="G25" s="32"/>
      <c r="H25" s="32"/>
      <c r="I25" s="32"/>
      <c r="J25" s="32"/>
      <c r="K25" s="32"/>
      <c r="L25" s="32"/>
      <c r="M25" s="32"/>
      <c r="N25" s="50"/>
    </row>
    <row r="26" spans="1:21" x14ac:dyDescent="0.35">
      <c r="A26" s="60" t="s">
        <v>65</v>
      </c>
      <c r="B26" s="61">
        <f>B16+B23</f>
        <v>454.64</v>
      </c>
      <c r="C26" s="61">
        <f t="shared" ref="C26:L26" si="5">C16+C23</f>
        <v>454.64</v>
      </c>
      <c r="D26" s="61">
        <f t="shared" si="5"/>
        <v>454.64</v>
      </c>
      <c r="E26" s="61">
        <f t="shared" si="5"/>
        <v>454.64</v>
      </c>
      <c r="F26" s="61">
        <f t="shared" si="5"/>
        <v>454.64</v>
      </c>
      <c r="G26" s="61">
        <f t="shared" si="5"/>
        <v>454.64</v>
      </c>
      <c r="H26" s="61">
        <f t="shared" si="5"/>
        <v>454.64</v>
      </c>
      <c r="I26" s="61">
        <f t="shared" si="5"/>
        <v>454.64</v>
      </c>
      <c r="J26" s="61">
        <f t="shared" si="5"/>
        <v>454.64</v>
      </c>
      <c r="K26" s="61">
        <f t="shared" si="5"/>
        <v>454.64</v>
      </c>
      <c r="L26" s="61">
        <f t="shared" si="5"/>
        <v>454.64</v>
      </c>
      <c r="M26" s="61">
        <f>M16+M23</f>
        <v>454.64</v>
      </c>
      <c r="N26" s="62">
        <f>N16+N23</f>
        <v>5455.68</v>
      </c>
    </row>
    <row r="27" spans="1:21" x14ac:dyDescent="0.35">
      <c r="A27" s="51"/>
      <c r="B27" s="32"/>
      <c r="C27" s="32"/>
      <c r="D27" s="32"/>
      <c r="E27" s="32"/>
      <c r="F27" s="32"/>
      <c r="G27" s="32"/>
      <c r="H27" s="32"/>
      <c r="I27" s="32"/>
      <c r="J27" s="32"/>
      <c r="K27" s="32"/>
      <c r="L27" s="32"/>
      <c r="M27" s="32"/>
      <c r="N27" s="50"/>
    </row>
    <row r="28" spans="1:21" x14ac:dyDescent="0.35">
      <c r="A28" s="51" t="s">
        <v>66</v>
      </c>
      <c r="B28" s="32">
        <f>B9</f>
        <v>1112</v>
      </c>
      <c r="C28" s="32">
        <f t="shared" ref="C28:M28" si="6">C9</f>
        <v>1112</v>
      </c>
      <c r="D28" s="32">
        <f t="shared" si="6"/>
        <v>1112</v>
      </c>
      <c r="E28" s="32">
        <f t="shared" si="6"/>
        <v>1112</v>
      </c>
      <c r="F28" s="32">
        <f t="shared" si="6"/>
        <v>1112</v>
      </c>
      <c r="G28" s="32">
        <f t="shared" si="6"/>
        <v>1112</v>
      </c>
      <c r="H28" s="32">
        <f t="shared" si="6"/>
        <v>1112</v>
      </c>
      <c r="I28" s="32">
        <f t="shared" si="6"/>
        <v>1112</v>
      </c>
      <c r="J28" s="32">
        <f t="shared" si="6"/>
        <v>1112</v>
      </c>
      <c r="K28" s="32">
        <f t="shared" si="6"/>
        <v>1112</v>
      </c>
      <c r="L28" s="32">
        <f t="shared" si="6"/>
        <v>1112</v>
      </c>
      <c r="M28" s="32">
        <f t="shared" si="6"/>
        <v>1112</v>
      </c>
      <c r="N28" s="56">
        <f>SUM(B28:M28)</f>
        <v>13344</v>
      </c>
    </row>
    <row r="29" spans="1:21" x14ac:dyDescent="0.35">
      <c r="A29" s="51" t="s">
        <v>67</v>
      </c>
      <c r="B29" s="32">
        <f>B26</f>
        <v>454.64</v>
      </c>
      <c r="C29" s="32">
        <f t="shared" ref="C29:M29" si="7">C26</f>
        <v>454.64</v>
      </c>
      <c r="D29" s="32">
        <f t="shared" si="7"/>
        <v>454.64</v>
      </c>
      <c r="E29" s="32">
        <f t="shared" si="7"/>
        <v>454.64</v>
      </c>
      <c r="F29" s="32">
        <f t="shared" si="7"/>
        <v>454.64</v>
      </c>
      <c r="G29" s="32">
        <f t="shared" si="7"/>
        <v>454.64</v>
      </c>
      <c r="H29" s="32">
        <f t="shared" si="7"/>
        <v>454.64</v>
      </c>
      <c r="I29" s="32">
        <f t="shared" si="7"/>
        <v>454.64</v>
      </c>
      <c r="J29" s="32">
        <f t="shared" si="7"/>
        <v>454.64</v>
      </c>
      <c r="K29" s="32">
        <f t="shared" si="7"/>
        <v>454.64</v>
      </c>
      <c r="L29" s="32">
        <f t="shared" si="7"/>
        <v>454.64</v>
      </c>
      <c r="M29" s="32">
        <f t="shared" si="7"/>
        <v>454.64</v>
      </c>
      <c r="N29" s="56">
        <f>SUM(B29:M29)</f>
        <v>5455.68</v>
      </c>
    </row>
    <row r="30" spans="1:21" x14ac:dyDescent="0.35">
      <c r="A30" s="51"/>
      <c r="B30" s="32"/>
      <c r="C30" s="32"/>
      <c r="D30" s="32"/>
      <c r="E30" s="32"/>
      <c r="F30" s="32"/>
      <c r="G30" s="32"/>
      <c r="H30" s="32"/>
      <c r="I30" s="32"/>
      <c r="J30" s="32"/>
      <c r="K30" s="32"/>
      <c r="L30" s="32"/>
      <c r="M30" s="32"/>
      <c r="N30" s="50"/>
    </row>
    <row r="31" spans="1:21" x14ac:dyDescent="0.35">
      <c r="A31" s="63" t="s">
        <v>70</v>
      </c>
      <c r="B31" s="64">
        <f>B28-B29</f>
        <v>657.36</v>
      </c>
      <c r="C31" s="64">
        <f>C28-C29</f>
        <v>657.36</v>
      </c>
      <c r="D31" s="64">
        <f t="shared" ref="D31:L31" si="8">D28-D29</f>
        <v>657.36</v>
      </c>
      <c r="E31" s="64">
        <f t="shared" si="8"/>
        <v>657.36</v>
      </c>
      <c r="F31" s="64">
        <f t="shared" si="8"/>
        <v>657.36</v>
      </c>
      <c r="G31" s="64">
        <f t="shared" si="8"/>
        <v>657.36</v>
      </c>
      <c r="H31" s="64">
        <f t="shared" si="8"/>
        <v>657.36</v>
      </c>
      <c r="I31" s="64">
        <f t="shared" si="8"/>
        <v>657.36</v>
      </c>
      <c r="J31" s="64">
        <f t="shared" si="8"/>
        <v>657.36</v>
      </c>
      <c r="K31" s="64">
        <f t="shared" si="8"/>
        <v>657.36</v>
      </c>
      <c r="L31" s="64">
        <f t="shared" si="8"/>
        <v>657.36</v>
      </c>
      <c r="M31" s="64">
        <f>M28-M29</f>
        <v>657.36</v>
      </c>
      <c r="N31" s="65">
        <f>N28-N29</f>
        <v>7888.32</v>
      </c>
    </row>
    <row r="32" spans="1:21" x14ac:dyDescent="0.35">
      <c r="A32" s="51" t="s">
        <v>71</v>
      </c>
      <c r="B32" s="32"/>
      <c r="C32" s="32"/>
      <c r="D32" s="32"/>
      <c r="E32" s="32"/>
      <c r="F32" s="32"/>
      <c r="G32" s="32"/>
      <c r="H32" s="32"/>
      <c r="I32" s="32"/>
      <c r="J32" s="32"/>
      <c r="K32" s="32"/>
      <c r="L32" s="32"/>
      <c r="M32" s="32"/>
      <c r="N32" s="54"/>
      <c r="O32" s="15"/>
      <c r="P32" s="15"/>
      <c r="Q32" s="15"/>
      <c r="R32" s="15"/>
      <c r="S32" s="15"/>
      <c r="T32" s="15"/>
      <c r="U32" s="15"/>
    </row>
    <row r="33" spans="1:21" ht="16" thickBot="1" x14ac:dyDescent="0.4">
      <c r="A33" s="55" t="s">
        <v>72</v>
      </c>
      <c r="B33" s="58">
        <f>B31-B32</f>
        <v>657.36</v>
      </c>
      <c r="C33" s="58">
        <f t="shared" ref="C33:L33" si="9">C31-C32</f>
        <v>657.36</v>
      </c>
      <c r="D33" s="58">
        <f t="shared" si="9"/>
        <v>657.36</v>
      </c>
      <c r="E33" s="58">
        <f t="shared" si="9"/>
        <v>657.36</v>
      </c>
      <c r="F33" s="58">
        <f t="shared" si="9"/>
        <v>657.36</v>
      </c>
      <c r="G33" s="58">
        <f t="shared" si="9"/>
        <v>657.36</v>
      </c>
      <c r="H33" s="58">
        <f t="shared" si="9"/>
        <v>657.36</v>
      </c>
      <c r="I33" s="58">
        <f t="shared" si="9"/>
        <v>657.36</v>
      </c>
      <c r="J33" s="58">
        <f t="shared" si="9"/>
        <v>657.36</v>
      </c>
      <c r="K33" s="58">
        <f t="shared" si="9"/>
        <v>657.36</v>
      </c>
      <c r="L33" s="58">
        <f t="shared" si="9"/>
        <v>657.36</v>
      </c>
      <c r="M33" s="58">
        <f>M31-M32</f>
        <v>657.36</v>
      </c>
      <c r="N33" s="59">
        <f>N31-N32</f>
        <v>7888.32</v>
      </c>
      <c r="O33" s="15"/>
      <c r="P33" s="15"/>
      <c r="Q33" s="15"/>
      <c r="R33" s="15"/>
      <c r="S33" s="15"/>
      <c r="T33" s="15"/>
      <c r="U33" s="15"/>
    </row>
    <row r="34" spans="1:21" x14ac:dyDescent="0.35">
      <c r="N34" s="17"/>
      <c r="O34" s="15"/>
      <c r="P34" s="15"/>
      <c r="Q34" s="15"/>
      <c r="R34" s="15"/>
      <c r="S34" s="15"/>
      <c r="T34" s="15"/>
      <c r="U34" s="15"/>
    </row>
    <row r="35" spans="1:21" x14ac:dyDescent="0.35">
      <c r="N35" s="18"/>
      <c r="O35" s="15"/>
      <c r="P35" s="15"/>
      <c r="Q35" s="15"/>
      <c r="R35" s="15"/>
      <c r="S35" s="15"/>
      <c r="T35" s="15"/>
      <c r="U35" s="15"/>
    </row>
    <row r="36" spans="1:21" x14ac:dyDescent="0.35">
      <c r="N36" s="19"/>
      <c r="O36" s="15"/>
      <c r="P36" s="15"/>
      <c r="Q36" s="15"/>
      <c r="R36" s="15"/>
      <c r="S36" s="15"/>
      <c r="T36" s="15"/>
      <c r="U36" s="15"/>
    </row>
    <row r="37" spans="1:21" ht="17" x14ac:dyDescent="0.35">
      <c r="C37" s="14"/>
      <c r="D37" s="15"/>
      <c r="N37" s="19"/>
      <c r="O37" s="15"/>
      <c r="P37" s="15"/>
      <c r="Q37" s="15"/>
      <c r="R37" s="15"/>
      <c r="S37" s="15"/>
      <c r="T37" s="15"/>
      <c r="U37" s="15"/>
    </row>
    <row r="38" spans="1:21" x14ac:dyDescent="0.35">
      <c r="N38" s="20"/>
      <c r="O38" s="15"/>
      <c r="P38" s="15"/>
      <c r="Q38" s="15"/>
      <c r="R38" s="15"/>
      <c r="S38" s="15"/>
      <c r="T38" s="15"/>
      <c r="U38" s="15"/>
    </row>
    <row r="39" spans="1:21" x14ac:dyDescent="0.35">
      <c r="N39" s="20"/>
      <c r="O39" s="15"/>
      <c r="P39" s="15"/>
      <c r="Q39" s="15"/>
      <c r="R39" s="15"/>
      <c r="S39" s="15"/>
      <c r="T39" s="15"/>
      <c r="U39" s="15"/>
    </row>
    <row r="40" spans="1:21" x14ac:dyDescent="0.35">
      <c r="N40" s="19"/>
      <c r="O40" s="15"/>
      <c r="P40" s="15"/>
      <c r="Q40" s="15"/>
      <c r="R40" s="15"/>
      <c r="S40" s="15"/>
      <c r="T40" s="15"/>
      <c r="U40" s="15"/>
    </row>
    <row r="41" spans="1:21" x14ac:dyDescent="0.35">
      <c r="N41" s="21"/>
      <c r="O41" s="15"/>
      <c r="P41" s="15"/>
      <c r="Q41" s="15"/>
      <c r="R41" s="15"/>
      <c r="S41" s="15"/>
      <c r="T41" s="15"/>
      <c r="U41" s="15"/>
    </row>
    <row r="42" spans="1:21" x14ac:dyDescent="0.35">
      <c r="N42" s="17"/>
      <c r="O42" s="15"/>
      <c r="P42" s="15"/>
      <c r="Q42" s="15"/>
      <c r="R42" s="15"/>
      <c r="S42" s="15"/>
      <c r="T42" s="15"/>
      <c r="U42" s="15"/>
    </row>
    <row r="43" spans="1:21" x14ac:dyDescent="0.35">
      <c r="N43" s="16"/>
      <c r="O43" s="15"/>
      <c r="P43" s="15"/>
      <c r="Q43" s="15"/>
      <c r="R43" s="15"/>
      <c r="S43" s="15"/>
      <c r="T43" s="15"/>
      <c r="U43" s="15"/>
    </row>
    <row r="44" spans="1:21" x14ac:dyDescent="0.35">
      <c r="N44" s="16"/>
      <c r="O44" s="15"/>
      <c r="P44" s="15"/>
      <c r="Q44" s="15"/>
      <c r="R44" s="15"/>
      <c r="S44" s="15"/>
      <c r="T44" s="15"/>
      <c r="U44" s="15"/>
    </row>
    <row r="45" spans="1:21" x14ac:dyDescent="0.35">
      <c r="N45" s="16"/>
      <c r="O45" s="15"/>
      <c r="P45" s="15"/>
      <c r="Q45" s="15"/>
      <c r="R45" s="15"/>
      <c r="S45" s="15"/>
      <c r="T45" s="15"/>
      <c r="U45" s="15"/>
    </row>
    <row r="46" spans="1:21" x14ac:dyDescent="0.35">
      <c r="N46" s="15"/>
      <c r="O46" s="15"/>
      <c r="P46" s="15"/>
      <c r="Q46" s="15"/>
      <c r="R46" s="15"/>
      <c r="S46" s="15"/>
      <c r="T46" s="15"/>
      <c r="U46" s="1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opLeftCell="A19" zoomScale="80" zoomScaleNormal="80" zoomScaleSheetLayoutView="100" workbookViewId="0">
      <selection activeCell="N3" sqref="N3"/>
    </sheetView>
  </sheetViews>
  <sheetFormatPr defaultColWidth="10.6640625" defaultRowHeight="15.5" x14ac:dyDescent="0.35"/>
  <cols>
    <col min="1" max="1" width="34.83203125" bestFit="1" customWidth="1"/>
    <col min="14" max="14" width="13.33203125" customWidth="1"/>
  </cols>
  <sheetData>
    <row r="1" spans="1:14" ht="16" thickBot="1" x14ac:dyDescent="0.4">
      <c r="A1" s="1" t="s">
        <v>3</v>
      </c>
    </row>
    <row r="2" spans="1:14" x14ac:dyDescent="0.35">
      <c r="A2" s="46"/>
      <c r="B2" s="47" t="s">
        <v>8</v>
      </c>
      <c r="C2" s="47" t="s">
        <v>9</v>
      </c>
      <c r="D2" s="47" t="s">
        <v>10</v>
      </c>
      <c r="E2" s="47" t="s">
        <v>11</v>
      </c>
      <c r="F2" s="47" t="s">
        <v>12</v>
      </c>
      <c r="G2" s="47" t="s">
        <v>13</v>
      </c>
      <c r="H2" s="47" t="s">
        <v>14</v>
      </c>
      <c r="I2" s="47" t="s">
        <v>15</v>
      </c>
      <c r="J2" s="47" t="s">
        <v>16</v>
      </c>
      <c r="K2" s="47" t="s">
        <v>17</v>
      </c>
      <c r="L2" s="47" t="s">
        <v>18</v>
      </c>
      <c r="M2" s="47" t="s">
        <v>19</v>
      </c>
      <c r="N2" s="48" t="s">
        <v>108</v>
      </c>
    </row>
    <row r="3" spans="1:14" x14ac:dyDescent="0.35">
      <c r="A3" s="49" t="s">
        <v>57</v>
      </c>
      <c r="B3" s="66">
        <v>7230.9599999999991</v>
      </c>
      <c r="C3" s="66">
        <f t="shared" ref="C3:M3" si="0">B3+B31</f>
        <v>7888.3199999999988</v>
      </c>
      <c r="D3" s="66">
        <f t="shared" si="0"/>
        <v>8545.6799999999985</v>
      </c>
      <c r="E3" s="66">
        <f t="shared" si="0"/>
        <v>9203.0399999999991</v>
      </c>
      <c r="F3" s="66">
        <f t="shared" si="0"/>
        <v>9860.4</v>
      </c>
      <c r="G3" s="66">
        <f t="shared" si="0"/>
        <v>10517.76</v>
      </c>
      <c r="H3" s="66">
        <f t="shared" si="0"/>
        <v>11175.12</v>
      </c>
      <c r="I3" s="66">
        <f t="shared" si="0"/>
        <v>11832.480000000001</v>
      </c>
      <c r="J3" s="66">
        <f t="shared" si="0"/>
        <v>12489.840000000002</v>
      </c>
      <c r="K3" s="66">
        <f t="shared" si="0"/>
        <v>13147.200000000003</v>
      </c>
      <c r="L3" s="66">
        <f t="shared" si="0"/>
        <v>13804.560000000003</v>
      </c>
      <c r="M3" s="66">
        <f t="shared" si="0"/>
        <v>14461.920000000004</v>
      </c>
      <c r="N3" s="67">
        <f>M3</f>
        <v>14461.920000000004</v>
      </c>
    </row>
    <row r="4" spans="1:14" x14ac:dyDescent="0.35">
      <c r="A4" s="51"/>
      <c r="B4" s="32"/>
      <c r="C4" s="32"/>
      <c r="D4" s="32"/>
      <c r="E4" s="32"/>
      <c r="F4" s="32"/>
      <c r="G4" s="32"/>
      <c r="H4" s="32"/>
      <c r="I4" s="32"/>
      <c r="J4" s="32"/>
      <c r="K4" s="32"/>
      <c r="L4" s="32"/>
      <c r="M4" s="32"/>
      <c r="N4" s="50"/>
    </row>
    <row r="5" spans="1:14" x14ac:dyDescent="0.35">
      <c r="A5" s="49" t="s">
        <v>59</v>
      </c>
      <c r="B5" s="32"/>
      <c r="C5" s="32"/>
      <c r="D5" s="32"/>
      <c r="E5" s="32"/>
      <c r="F5" s="32"/>
      <c r="G5" s="32"/>
      <c r="H5" s="32"/>
      <c r="I5" s="32"/>
      <c r="J5" s="32"/>
      <c r="K5" s="32"/>
      <c r="L5" s="32"/>
      <c r="M5" s="32"/>
      <c r="N5" s="50"/>
    </row>
    <row r="6" spans="1:14" x14ac:dyDescent="0.35">
      <c r="A6" s="51" t="s">
        <v>58</v>
      </c>
      <c r="B6" s="32">
        <v>1112</v>
      </c>
      <c r="C6" s="32">
        <v>1112</v>
      </c>
      <c r="D6" s="32">
        <v>1112</v>
      </c>
      <c r="E6" s="32">
        <v>1112</v>
      </c>
      <c r="F6" s="32">
        <v>1112</v>
      </c>
      <c r="G6" s="32">
        <v>1112</v>
      </c>
      <c r="H6" s="32">
        <v>1112</v>
      </c>
      <c r="I6" s="32">
        <v>1112</v>
      </c>
      <c r="J6" s="32">
        <v>1112</v>
      </c>
      <c r="K6" s="32">
        <v>1112</v>
      </c>
      <c r="L6" s="32">
        <v>1112</v>
      </c>
      <c r="M6" s="32">
        <v>1112</v>
      </c>
      <c r="N6" s="56">
        <f>SUM(B6:M6)</f>
        <v>13344</v>
      </c>
    </row>
    <row r="7" spans="1:14" x14ac:dyDescent="0.35">
      <c r="A7" s="51"/>
      <c r="B7" s="32"/>
      <c r="C7" s="32"/>
      <c r="D7" s="32"/>
      <c r="E7" s="32"/>
      <c r="F7" s="32"/>
      <c r="G7" s="32"/>
      <c r="H7" s="32"/>
      <c r="I7" s="32"/>
      <c r="J7" s="32"/>
      <c r="K7" s="32"/>
      <c r="L7" s="32"/>
      <c r="M7" s="32"/>
      <c r="N7" s="50"/>
    </row>
    <row r="8" spans="1:14" x14ac:dyDescent="0.35">
      <c r="A8" s="51"/>
      <c r="B8" s="32"/>
      <c r="C8" s="32"/>
      <c r="D8" s="32"/>
      <c r="E8" s="32"/>
      <c r="F8" s="32"/>
      <c r="G8" s="32"/>
      <c r="H8" s="32"/>
      <c r="I8" s="32"/>
      <c r="J8" s="32"/>
      <c r="K8" s="32"/>
      <c r="L8" s="32"/>
      <c r="M8" s="32"/>
      <c r="N8" s="50"/>
    </row>
    <row r="9" spans="1:14" x14ac:dyDescent="0.35">
      <c r="A9" s="49" t="s">
        <v>60</v>
      </c>
      <c r="B9" s="35">
        <f t="shared" ref="B9:M9" si="1">B6+B7</f>
        <v>1112</v>
      </c>
      <c r="C9" s="35">
        <f t="shared" si="1"/>
        <v>1112</v>
      </c>
      <c r="D9" s="35">
        <f t="shared" si="1"/>
        <v>1112</v>
      </c>
      <c r="E9" s="35">
        <f t="shared" si="1"/>
        <v>1112</v>
      </c>
      <c r="F9" s="35">
        <f t="shared" si="1"/>
        <v>1112</v>
      </c>
      <c r="G9" s="35">
        <f t="shared" si="1"/>
        <v>1112</v>
      </c>
      <c r="H9" s="35">
        <f t="shared" si="1"/>
        <v>1112</v>
      </c>
      <c r="I9" s="35">
        <f t="shared" si="1"/>
        <v>1112</v>
      </c>
      <c r="J9" s="35">
        <f t="shared" si="1"/>
        <v>1112</v>
      </c>
      <c r="K9" s="35">
        <f t="shared" si="1"/>
        <v>1112</v>
      </c>
      <c r="L9" s="35">
        <f t="shared" si="1"/>
        <v>1112</v>
      </c>
      <c r="M9" s="35">
        <f t="shared" si="1"/>
        <v>1112</v>
      </c>
      <c r="N9" s="57">
        <f>SUM(B9:M9)</f>
        <v>13344</v>
      </c>
    </row>
    <row r="10" spans="1:14" x14ac:dyDescent="0.35">
      <c r="A10" s="49"/>
      <c r="B10" s="32"/>
      <c r="C10" s="32"/>
      <c r="D10" s="32"/>
      <c r="E10" s="32"/>
      <c r="F10" s="32"/>
      <c r="G10" s="32"/>
      <c r="H10" s="32"/>
      <c r="I10" s="32"/>
      <c r="J10" s="32"/>
      <c r="K10" s="32"/>
      <c r="L10" s="32"/>
      <c r="M10" s="32"/>
      <c r="N10" s="50"/>
    </row>
    <row r="11" spans="1:14" x14ac:dyDescent="0.35">
      <c r="A11" s="60" t="s">
        <v>68</v>
      </c>
      <c r="B11" s="61">
        <f t="shared" ref="B11:M11" si="2">B3+B9</f>
        <v>8342.9599999999991</v>
      </c>
      <c r="C11" s="61">
        <f t="shared" si="2"/>
        <v>9000.32</v>
      </c>
      <c r="D11" s="61">
        <f t="shared" si="2"/>
        <v>9657.6799999999985</v>
      </c>
      <c r="E11" s="61">
        <f t="shared" si="2"/>
        <v>10315.039999999999</v>
      </c>
      <c r="F11" s="61">
        <f t="shared" si="2"/>
        <v>10972.4</v>
      </c>
      <c r="G11" s="61">
        <f t="shared" si="2"/>
        <v>11629.76</v>
      </c>
      <c r="H11" s="61">
        <f t="shared" si="2"/>
        <v>12287.12</v>
      </c>
      <c r="I11" s="61">
        <f t="shared" si="2"/>
        <v>12944.480000000001</v>
      </c>
      <c r="J11" s="61">
        <f t="shared" si="2"/>
        <v>13601.840000000002</v>
      </c>
      <c r="K11" s="61">
        <f t="shared" si="2"/>
        <v>14259.200000000003</v>
      </c>
      <c r="L11" s="61">
        <f t="shared" si="2"/>
        <v>14916.560000000003</v>
      </c>
      <c r="M11" s="61">
        <f t="shared" si="2"/>
        <v>15573.920000000004</v>
      </c>
      <c r="N11" s="62">
        <f>N3+N6</f>
        <v>27805.920000000006</v>
      </c>
    </row>
    <row r="12" spans="1:14" x14ac:dyDescent="0.35">
      <c r="A12" s="51"/>
      <c r="B12" s="32"/>
      <c r="C12" s="32"/>
      <c r="D12" s="32"/>
      <c r="E12" s="32"/>
      <c r="F12" s="32"/>
      <c r="G12" s="32"/>
      <c r="H12" s="32"/>
      <c r="I12" s="32"/>
      <c r="J12" s="32"/>
      <c r="K12" s="32"/>
      <c r="L12" s="32"/>
      <c r="M12" s="32"/>
      <c r="N12" s="50"/>
    </row>
    <row r="13" spans="1:14" x14ac:dyDescent="0.35">
      <c r="A13" s="49" t="s">
        <v>61</v>
      </c>
      <c r="B13" s="32"/>
      <c r="C13" s="32"/>
      <c r="D13" s="32"/>
      <c r="E13" s="32"/>
      <c r="F13" s="32"/>
      <c r="G13" s="32"/>
      <c r="H13" s="32"/>
      <c r="I13" s="32"/>
      <c r="J13" s="32"/>
      <c r="K13" s="32"/>
      <c r="L13" s="32"/>
      <c r="M13" s="32"/>
      <c r="N13" s="50"/>
    </row>
    <row r="14" spans="1:14" x14ac:dyDescent="0.35">
      <c r="A14" s="51" t="s">
        <v>42</v>
      </c>
      <c r="B14" s="32">
        <v>145</v>
      </c>
      <c r="C14" s="32">
        <v>145</v>
      </c>
      <c r="D14" s="32">
        <v>145</v>
      </c>
      <c r="E14" s="32">
        <v>145</v>
      </c>
      <c r="F14" s="32">
        <v>145</v>
      </c>
      <c r="G14" s="32">
        <v>145</v>
      </c>
      <c r="H14" s="32">
        <v>145</v>
      </c>
      <c r="I14" s="32">
        <v>145</v>
      </c>
      <c r="J14" s="32">
        <v>145</v>
      </c>
      <c r="K14" s="32">
        <v>145</v>
      </c>
      <c r="L14" s="32">
        <v>145</v>
      </c>
      <c r="M14" s="32">
        <v>145</v>
      </c>
      <c r="N14" s="56">
        <f>SUM(B14:M14)</f>
        <v>1740</v>
      </c>
    </row>
    <row r="15" spans="1:14" x14ac:dyDescent="0.35">
      <c r="A15" s="51"/>
      <c r="B15" s="32"/>
      <c r="C15" s="32"/>
      <c r="D15" s="32"/>
      <c r="E15" s="32"/>
      <c r="F15" s="32"/>
      <c r="G15" s="32"/>
      <c r="H15" s="32"/>
      <c r="I15" s="32"/>
      <c r="J15" s="32"/>
      <c r="K15" s="32"/>
      <c r="L15" s="32"/>
      <c r="M15" s="32"/>
      <c r="N15" s="50"/>
    </row>
    <row r="16" spans="1:14" x14ac:dyDescent="0.35">
      <c r="A16" s="68" t="s">
        <v>64</v>
      </c>
      <c r="B16" s="61">
        <f>B14+B15</f>
        <v>145</v>
      </c>
      <c r="C16" s="61">
        <f t="shared" ref="C16:M16" si="3">C14+C15</f>
        <v>145</v>
      </c>
      <c r="D16" s="61">
        <f t="shared" si="3"/>
        <v>145</v>
      </c>
      <c r="E16" s="61">
        <f t="shared" si="3"/>
        <v>145</v>
      </c>
      <c r="F16" s="61">
        <f t="shared" si="3"/>
        <v>145</v>
      </c>
      <c r="G16" s="61">
        <f t="shared" si="3"/>
        <v>145</v>
      </c>
      <c r="H16" s="61">
        <f t="shared" si="3"/>
        <v>145</v>
      </c>
      <c r="I16" s="61">
        <f t="shared" si="3"/>
        <v>145</v>
      </c>
      <c r="J16" s="61">
        <f t="shared" si="3"/>
        <v>145</v>
      </c>
      <c r="K16" s="61">
        <f t="shared" si="3"/>
        <v>145</v>
      </c>
      <c r="L16" s="61">
        <f t="shared" si="3"/>
        <v>145</v>
      </c>
      <c r="M16" s="61">
        <f t="shared" si="3"/>
        <v>145</v>
      </c>
      <c r="N16" s="62">
        <f>SUM(N14:N15)</f>
        <v>1740</v>
      </c>
    </row>
    <row r="17" spans="1:21" x14ac:dyDescent="0.35">
      <c r="A17" s="52"/>
      <c r="B17" s="32"/>
      <c r="C17" s="32"/>
      <c r="D17" s="32"/>
      <c r="E17" s="32"/>
      <c r="F17" s="32"/>
      <c r="G17" s="32"/>
      <c r="H17" s="32"/>
      <c r="I17" s="32"/>
      <c r="J17" s="32"/>
      <c r="K17" s="32"/>
      <c r="L17" s="32"/>
      <c r="M17" s="32"/>
      <c r="N17" s="50"/>
    </row>
    <row r="18" spans="1:21" x14ac:dyDescent="0.35">
      <c r="A18" s="49" t="s">
        <v>62</v>
      </c>
      <c r="B18" s="32"/>
      <c r="C18" s="32"/>
      <c r="D18" s="32"/>
      <c r="E18" s="32"/>
      <c r="F18" s="32"/>
      <c r="G18" s="32"/>
      <c r="H18" s="32"/>
      <c r="I18" s="32"/>
      <c r="J18" s="32"/>
      <c r="K18" s="32"/>
      <c r="L18" s="32"/>
      <c r="M18" s="32"/>
      <c r="N18" s="50"/>
    </row>
    <row r="19" spans="1:21" x14ac:dyDescent="0.35">
      <c r="A19" s="51" t="s">
        <v>112</v>
      </c>
      <c r="B19" s="32">
        <v>70</v>
      </c>
      <c r="C19" s="32">
        <v>70</v>
      </c>
      <c r="D19" s="32">
        <v>70</v>
      </c>
      <c r="E19" s="32">
        <v>70</v>
      </c>
      <c r="F19" s="32">
        <v>70</v>
      </c>
      <c r="G19" s="32">
        <v>70</v>
      </c>
      <c r="H19" s="32">
        <v>70</v>
      </c>
      <c r="I19" s="32">
        <v>70</v>
      </c>
      <c r="J19" s="32">
        <v>70</v>
      </c>
      <c r="K19" s="32">
        <v>70</v>
      </c>
      <c r="L19" s="32">
        <v>70</v>
      </c>
      <c r="M19" s="32">
        <v>70</v>
      </c>
      <c r="N19" s="56">
        <f>SUM(B19:M19)</f>
        <v>840</v>
      </c>
    </row>
    <row r="20" spans="1:21" x14ac:dyDescent="0.35">
      <c r="A20" s="51" t="s">
        <v>120</v>
      </c>
      <c r="B20" s="32">
        <v>100</v>
      </c>
      <c r="C20" s="32">
        <v>100</v>
      </c>
      <c r="D20" s="32">
        <v>100</v>
      </c>
      <c r="E20" s="32">
        <v>100</v>
      </c>
      <c r="F20" s="32">
        <v>100</v>
      </c>
      <c r="G20" s="32">
        <v>100</v>
      </c>
      <c r="H20" s="32">
        <v>100</v>
      </c>
      <c r="I20" s="32">
        <v>100</v>
      </c>
      <c r="J20" s="32">
        <v>100</v>
      </c>
      <c r="K20" s="32">
        <v>100</v>
      </c>
      <c r="L20" s="32">
        <v>100</v>
      </c>
      <c r="M20" s="32">
        <v>100</v>
      </c>
      <c r="N20" s="56">
        <f>SUM(B20:M20)</f>
        <v>1200</v>
      </c>
    </row>
    <row r="21" spans="1:21" x14ac:dyDescent="0.35">
      <c r="A21" s="51" t="s">
        <v>113</v>
      </c>
      <c r="B21" s="32">
        <v>50</v>
      </c>
      <c r="C21" s="32">
        <v>50</v>
      </c>
      <c r="D21" s="32">
        <v>50</v>
      </c>
      <c r="E21" s="32">
        <v>50</v>
      </c>
      <c r="F21" s="32">
        <v>50</v>
      </c>
      <c r="G21" s="32">
        <v>50</v>
      </c>
      <c r="H21" s="32">
        <v>50</v>
      </c>
      <c r="I21" s="32">
        <v>50</v>
      </c>
      <c r="J21" s="32">
        <v>50</v>
      </c>
      <c r="K21" s="32">
        <v>50</v>
      </c>
      <c r="L21" s="32">
        <v>50</v>
      </c>
      <c r="M21" s="32">
        <v>50</v>
      </c>
      <c r="N21" s="56">
        <f>SUM(B21:M21)</f>
        <v>600</v>
      </c>
    </row>
    <row r="22" spans="1:21" x14ac:dyDescent="0.35">
      <c r="A22" s="53" t="s">
        <v>141</v>
      </c>
      <c r="B22" s="32">
        <v>89.64</v>
      </c>
      <c r="C22" s="32">
        <v>89.64</v>
      </c>
      <c r="D22" s="32">
        <v>89.64</v>
      </c>
      <c r="E22" s="32">
        <v>89.64</v>
      </c>
      <c r="F22" s="32">
        <v>89.64</v>
      </c>
      <c r="G22" s="32">
        <v>89.64</v>
      </c>
      <c r="H22" s="32">
        <v>89.64</v>
      </c>
      <c r="I22" s="32">
        <v>89.64</v>
      </c>
      <c r="J22" s="32">
        <v>89.64</v>
      </c>
      <c r="K22" s="32">
        <v>89.64</v>
      </c>
      <c r="L22" s="32">
        <v>89.64</v>
      </c>
      <c r="M22" s="32">
        <v>89.64</v>
      </c>
      <c r="N22" s="56">
        <f>SUM(B22:M22)</f>
        <v>1075.68</v>
      </c>
    </row>
    <row r="23" spans="1:21" x14ac:dyDescent="0.35">
      <c r="A23" s="52" t="s">
        <v>63</v>
      </c>
      <c r="B23" s="35">
        <f t="shared" ref="B23:N23" si="4">SUM(B19:B22)</f>
        <v>309.64</v>
      </c>
      <c r="C23" s="35">
        <f t="shared" si="4"/>
        <v>309.64</v>
      </c>
      <c r="D23" s="35">
        <f t="shared" si="4"/>
        <v>309.64</v>
      </c>
      <c r="E23" s="35">
        <f t="shared" si="4"/>
        <v>309.64</v>
      </c>
      <c r="F23" s="35">
        <f t="shared" si="4"/>
        <v>309.64</v>
      </c>
      <c r="G23" s="35">
        <f t="shared" si="4"/>
        <v>309.64</v>
      </c>
      <c r="H23" s="35">
        <f t="shared" si="4"/>
        <v>309.64</v>
      </c>
      <c r="I23" s="35">
        <f t="shared" si="4"/>
        <v>309.64</v>
      </c>
      <c r="J23" s="35">
        <f t="shared" si="4"/>
        <v>309.64</v>
      </c>
      <c r="K23" s="35">
        <f t="shared" si="4"/>
        <v>309.64</v>
      </c>
      <c r="L23" s="35">
        <f t="shared" si="4"/>
        <v>309.64</v>
      </c>
      <c r="M23" s="35">
        <f t="shared" si="4"/>
        <v>309.64</v>
      </c>
      <c r="N23" s="57">
        <f t="shared" si="4"/>
        <v>3715.6800000000003</v>
      </c>
    </row>
    <row r="24" spans="1:21" x14ac:dyDescent="0.35">
      <c r="A24" s="51"/>
      <c r="B24" s="32"/>
      <c r="C24" s="32"/>
      <c r="D24" s="32"/>
      <c r="E24" s="32"/>
      <c r="F24" s="32"/>
      <c r="G24" s="32"/>
      <c r="H24" s="32"/>
      <c r="I24" s="32"/>
      <c r="J24" s="32"/>
      <c r="K24" s="32"/>
      <c r="L24" s="32"/>
      <c r="M24" s="32"/>
      <c r="N24" s="50"/>
    </row>
    <row r="25" spans="1:21" x14ac:dyDescent="0.35">
      <c r="A25" s="51"/>
      <c r="B25" s="32"/>
      <c r="C25" s="32"/>
      <c r="D25" s="32"/>
      <c r="E25" s="32"/>
      <c r="F25" s="32"/>
      <c r="G25" s="32"/>
      <c r="H25" s="32"/>
      <c r="I25" s="32"/>
      <c r="J25" s="32"/>
      <c r="K25" s="32"/>
      <c r="L25" s="32"/>
      <c r="M25" s="32"/>
      <c r="N25" s="50"/>
    </row>
    <row r="26" spans="1:21" x14ac:dyDescent="0.35">
      <c r="A26" s="60" t="s">
        <v>65</v>
      </c>
      <c r="B26" s="61">
        <f>B16+B23</f>
        <v>454.64</v>
      </c>
      <c r="C26" s="61">
        <f t="shared" ref="C26:L26" si="5">C16+C23</f>
        <v>454.64</v>
      </c>
      <c r="D26" s="61">
        <f t="shared" si="5"/>
        <v>454.64</v>
      </c>
      <c r="E26" s="61">
        <f t="shared" si="5"/>
        <v>454.64</v>
      </c>
      <c r="F26" s="61">
        <f t="shared" si="5"/>
        <v>454.64</v>
      </c>
      <c r="G26" s="61">
        <f t="shared" si="5"/>
        <v>454.64</v>
      </c>
      <c r="H26" s="61">
        <f t="shared" si="5"/>
        <v>454.64</v>
      </c>
      <c r="I26" s="61">
        <f t="shared" si="5"/>
        <v>454.64</v>
      </c>
      <c r="J26" s="61">
        <f t="shared" si="5"/>
        <v>454.64</v>
      </c>
      <c r="K26" s="61">
        <f t="shared" si="5"/>
        <v>454.64</v>
      </c>
      <c r="L26" s="61">
        <f t="shared" si="5"/>
        <v>454.64</v>
      </c>
      <c r="M26" s="61">
        <f>M16+M23</f>
        <v>454.64</v>
      </c>
      <c r="N26" s="62">
        <f>N16+N23</f>
        <v>5455.68</v>
      </c>
    </row>
    <row r="27" spans="1:21" x14ac:dyDescent="0.35">
      <c r="A27" s="51"/>
      <c r="B27" s="32"/>
      <c r="C27" s="32"/>
      <c r="D27" s="32"/>
      <c r="E27" s="32"/>
      <c r="F27" s="32"/>
      <c r="G27" s="32"/>
      <c r="H27" s="32"/>
      <c r="I27" s="32"/>
      <c r="J27" s="32"/>
      <c r="K27" s="32"/>
      <c r="L27" s="32"/>
      <c r="M27" s="32"/>
      <c r="N27" s="50"/>
    </row>
    <row r="28" spans="1:21" x14ac:dyDescent="0.35">
      <c r="A28" s="51" t="s">
        <v>66</v>
      </c>
      <c r="B28" s="32">
        <f>B9</f>
        <v>1112</v>
      </c>
      <c r="C28" s="32">
        <f t="shared" ref="C28:M28" si="6">C9</f>
        <v>1112</v>
      </c>
      <c r="D28" s="32">
        <f t="shared" si="6"/>
        <v>1112</v>
      </c>
      <c r="E28" s="32">
        <f t="shared" si="6"/>
        <v>1112</v>
      </c>
      <c r="F28" s="32">
        <f t="shared" si="6"/>
        <v>1112</v>
      </c>
      <c r="G28" s="32">
        <f t="shared" si="6"/>
        <v>1112</v>
      </c>
      <c r="H28" s="32">
        <f t="shared" si="6"/>
        <v>1112</v>
      </c>
      <c r="I28" s="32">
        <f t="shared" si="6"/>
        <v>1112</v>
      </c>
      <c r="J28" s="32">
        <f t="shared" si="6"/>
        <v>1112</v>
      </c>
      <c r="K28" s="32">
        <f t="shared" si="6"/>
        <v>1112</v>
      </c>
      <c r="L28" s="32">
        <f t="shared" si="6"/>
        <v>1112</v>
      </c>
      <c r="M28" s="32">
        <f t="shared" si="6"/>
        <v>1112</v>
      </c>
      <c r="N28" s="56">
        <f>SUM(B28:M28)</f>
        <v>13344</v>
      </c>
    </row>
    <row r="29" spans="1:21" x14ac:dyDescent="0.35">
      <c r="A29" s="51" t="s">
        <v>67</v>
      </c>
      <c r="B29" s="32">
        <f>B26</f>
        <v>454.64</v>
      </c>
      <c r="C29" s="32">
        <f t="shared" ref="C29:M29" si="7">C26</f>
        <v>454.64</v>
      </c>
      <c r="D29" s="32">
        <f t="shared" si="7"/>
        <v>454.64</v>
      </c>
      <c r="E29" s="32">
        <f t="shared" si="7"/>
        <v>454.64</v>
      </c>
      <c r="F29" s="32">
        <f t="shared" si="7"/>
        <v>454.64</v>
      </c>
      <c r="G29" s="32">
        <f t="shared" si="7"/>
        <v>454.64</v>
      </c>
      <c r="H29" s="32">
        <f t="shared" si="7"/>
        <v>454.64</v>
      </c>
      <c r="I29" s="32">
        <f t="shared" si="7"/>
        <v>454.64</v>
      </c>
      <c r="J29" s="32">
        <f t="shared" si="7"/>
        <v>454.64</v>
      </c>
      <c r="K29" s="32">
        <f t="shared" si="7"/>
        <v>454.64</v>
      </c>
      <c r="L29" s="32">
        <f t="shared" si="7"/>
        <v>454.64</v>
      </c>
      <c r="M29" s="32">
        <f t="shared" si="7"/>
        <v>454.64</v>
      </c>
      <c r="N29" s="56">
        <f>SUM(B29:M29)</f>
        <v>5455.68</v>
      </c>
    </row>
    <row r="30" spans="1:21" x14ac:dyDescent="0.35">
      <c r="A30" s="51"/>
      <c r="B30" s="32"/>
      <c r="C30" s="32"/>
      <c r="D30" s="32"/>
      <c r="E30" s="32"/>
      <c r="F30" s="32"/>
      <c r="G30" s="32"/>
      <c r="H30" s="32"/>
      <c r="I30" s="32"/>
      <c r="J30" s="32"/>
      <c r="K30" s="32"/>
      <c r="L30" s="32"/>
      <c r="M30" s="32"/>
      <c r="N30" s="50"/>
    </row>
    <row r="31" spans="1:21" x14ac:dyDescent="0.35">
      <c r="A31" s="60" t="s">
        <v>70</v>
      </c>
      <c r="B31" s="61">
        <f>B28-B29</f>
        <v>657.36</v>
      </c>
      <c r="C31" s="61">
        <f t="shared" ref="C31:L31" si="8">C28-C29</f>
        <v>657.36</v>
      </c>
      <c r="D31" s="61">
        <f t="shared" si="8"/>
        <v>657.36</v>
      </c>
      <c r="E31" s="61">
        <f t="shared" si="8"/>
        <v>657.36</v>
      </c>
      <c r="F31" s="61">
        <f t="shared" si="8"/>
        <v>657.36</v>
      </c>
      <c r="G31" s="61">
        <f t="shared" si="8"/>
        <v>657.36</v>
      </c>
      <c r="H31" s="61">
        <f t="shared" si="8"/>
        <v>657.36</v>
      </c>
      <c r="I31" s="61">
        <f t="shared" si="8"/>
        <v>657.36</v>
      </c>
      <c r="J31" s="61">
        <f t="shared" si="8"/>
        <v>657.36</v>
      </c>
      <c r="K31" s="61">
        <f t="shared" si="8"/>
        <v>657.36</v>
      </c>
      <c r="L31" s="61">
        <f t="shared" si="8"/>
        <v>657.36</v>
      </c>
      <c r="M31" s="61">
        <f>M28-M29</f>
        <v>657.36</v>
      </c>
      <c r="N31" s="62">
        <f>N28-N29</f>
        <v>7888.32</v>
      </c>
    </row>
    <row r="32" spans="1:21" x14ac:dyDescent="0.35">
      <c r="A32" s="51" t="s">
        <v>71</v>
      </c>
      <c r="B32" s="32"/>
      <c r="C32" s="32"/>
      <c r="D32" s="32"/>
      <c r="E32" s="32"/>
      <c r="F32" s="32"/>
      <c r="G32" s="32"/>
      <c r="H32" s="32"/>
      <c r="I32" s="32"/>
      <c r="J32" s="32"/>
      <c r="K32" s="32"/>
      <c r="L32" s="32"/>
      <c r="M32" s="32"/>
      <c r="N32" s="54"/>
      <c r="O32" s="15"/>
      <c r="P32" s="15"/>
      <c r="Q32" s="15"/>
      <c r="R32" s="15"/>
      <c r="S32" s="15"/>
      <c r="T32" s="15"/>
      <c r="U32" s="15"/>
    </row>
    <row r="33" spans="1:21" ht="16" thickBot="1" x14ac:dyDescent="0.4">
      <c r="A33" s="55" t="s">
        <v>72</v>
      </c>
      <c r="B33" s="58">
        <f>B31-B32</f>
        <v>657.36</v>
      </c>
      <c r="C33" s="58">
        <f t="shared" ref="C33:L33" si="9">C31-C32</f>
        <v>657.36</v>
      </c>
      <c r="D33" s="58">
        <f t="shared" si="9"/>
        <v>657.36</v>
      </c>
      <c r="E33" s="58">
        <f t="shared" si="9"/>
        <v>657.36</v>
      </c>
      <c r="F33" s="58">
        <f t="shared" si="9"/>
        <v>657.36</v>
      </c>
      <c r="G33" s="58">
        <f t="shared" si="9"/>
        <v>657.36</v>
      </c>
      <c r="H33" s="58">
        <f t="shared" si="9"/>
        <v>657.36</v>
      </c>
      <c r="I33" s="58">
        <f t="shared" si="9"/>
        <v>657.36</v>
      </c>
      <c r="J33" s="58">
        <f t="shared" si="9"/>
        <v>657.36</v>
      </c>
      <c r="K33" s="58">
        <f t="shared" si="9"/>
        <v>657.36</v>
      </c>
      <c r="L33" s="58">
        <f t="shared" si="9"/>
        <v>657.36</v>
      </c>
      <c r="M33" s="58">
        <f>M31-M32</f>
        <v>657.36</v>
      </c>
      <c r="N33" s="59">
        <f>N31-N32</f>
        <v>7888.32</v>
      </c>
      <c r="O33" s="15"/>
      <c r="P33" s="15"/>
      <c r="Q33" s="15"/>
      <c r="R33" s="15"/>
      <c r="S33" s="15"/>
      <c r="T33" s="15"/>
      <c r="U33" s="15"/>
    </row>
    <row r="34" spans="1:21" x14ac:dyDescent="0.35">
      <c r="N34" s="17"/>
      <c r="O34" s="15"/>
      <c r="P34" s="15"/>
      <c r="Q34" s="15"/>
      <c r="R34" s="15"/>
      <c r="S34" s="15"/>
      <c r="T34" s="15"/>
      <c r="U34" s="15"/>
    </row>
    <row r="35" spans="1:21" x14ac:dyDescent="0.35">
      <c r="N35" s="18"/>
      <c r="O35" s="15"/>
      <c r="P35" s="15"/>
      <c r="Q35" s="15"/>
      <c r="R35" s="15"/>
      <c r="S35" s="15"/>
      <c r="T35" s="15"/>
      <c r="U35" s="15"/>
    </row>
    <row r="36" spans="1:21" x14ac:dyDescent="0.35">
      <c r="N36" s="19"/>
      <c r="O36" s="15"/>
      <c r="P36" s="15"/>
      <c r="Q36" s="15"/>
      <c r="R36" s="15"/>
      <c r="S36" s="15"/>
      <c r="T36" s="15"/>
      <c r="U36" s="15"/>
    </row>
    <row r="37" spans="1:21" ht="17" x14ac:dyDescent="0.35">
      <c r="C37" s="14"/>
      <c r="D37" s="15"/>
      <c r="N37" s="19"/>
      <c r="O37" s="15"/>
      <c r="P37" s="15"/>
      <c r="Q37" s="15"/>
      <c r="R37" s="15"/>
      <c r="S37" s="15"/>
      <c r="T37" s="15"/>
      <c r="U37" s="15"/>
    </row>
    <row r="38" spans="1:21" x14ac:dyDescent="0.35">
      <c r="N38" s="20"/>
      <c r="O38" s="15"/>
      <c r="P38" s="15"/>
      <c r="Q38" s="15"/>
      <c r="R38" s="15"/>
      <c r="S38" s="15"/>
      <c r="T38" s="15"/>
      <c r="U38" s="15"/>
    </row>
    <row r="39" spans="1:21" x14ac:dyDescent="0.35">
      <c r="N39" s="20"/>
      <c r="O39" s="15"/>
      <c r="P39" s="15"/>
      <c r="Q39" s="15"/>
      <c r="R39" s="15"/>
      <c r="S39" s="15"/>
      <c r="T39" s="15"/>
      <c r="U39" s="15"/>
    </row>
    <row r="40" spans="1:21" x14ac:dyDescent="0.35">
      <c r="N40" s="19"/>
      <c r="O40" s="15"/>
      <c r="P40" s="15"/>
      <c r="Q40" s="15"/>
      <c r="R40" s="15"/>
      <c r="S40" s="15"/>
      <c r="T40" s="15"/>
      <c r="U40" s="15"/>
    </row>
    <row r="41" spans="1:21" x14ac:dyDescent="0.35">
      <c r="N41" s="21"/>
      <c r="O41" s="15"/>
      <c r="P41" s="15"/>
      <c r="Q41" s="15"/>
      <c r="R41" s="15"/>
      <c r="S41" s="15"/>
      <c r="T41" s="15"/>
      <c r="U41" s="15"/>
    </row>
    <row r="42" spans="1:21" x14ac:dyDescent="0.35">
      <c r="N42" s="17"/>
      <c r="O42" s="15"/>
      <c r="P42" s="15"/>
      <c r="Q42" s="15"/>
      <c r="R42" s="15"/>
      <c r="S42" s="15"/>
      <c r="T42" s="15"/>
      <c r="U42" s="15"/>
    </row>
    <row r="43" spans="1:21" x14ac:dyDescent="0.35">
      <c r="N43" s="16"/>
      <c r="O43" s="15"/>
      <c r="P43" s="15"/>
      <c r="Q43" s="15"/>
      <c r="R43" s="15"/>
      <c r="S43" s="15"/>
      <c r="T43" s="15"/>
      <c r="U43" s="15"/>
    </row>
    <row r="44" spans="1:21" x14ac:dyDescent="0.35">
      <c r="N44" s="16"/>
      <c r="O44" s="15"/>
      <c r="P44" s="15"/>
      <c r="Q44" s="15"/>
      <c r="R44" s="15"/>
      <c r="S44" s="15"/>
      <c r="T44" s="15"/>
      <c r="U44" s="15"/>
    </row>
    <row r="45" spans="1:21" x14ac:dyDescent="0.35">
      <c r="N45" s="16"/>
      <c r="O45" s="15"/>
      <c r="P45" s="15"/>
      <c r="Q45" s="15"/>
      <c r="R45" s="15"/>
      <c r="S45" s="15"/>
      <c r="T45" s="15"/>
      <c r="U45" s="15"/>
    </row>
    <row r="46" spans="1:21" x14ac:dyDescent="0.35">
      <c r="N46" s="15"/>
      <c r="O46" s="15"/>
      <c r="P46" s="15"/>
      <c r="Q46" s="15"/>
      <c r="R46" s="15"/>
      <c r="S46" s="15"/>
      <c r="T46" s="15"/>
      <c r="U46" s="1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zoomScale="80" zoomScaleNormal="80" workbookViewId="0">
      <selection activeCell="N3" sqref="N3"/>
    </sheetView>
  </sheetViews>
  <sheetFormatPr defaultColWidth="10.6640625" defaultRowHeight="15.5" x14ac:dyDescent="0.35"/>
  <cols>
    <col min="1" max="1" width="34.83203125" bestFit="1" customWidth="1"/>
    <col min="14" max="14" width="12.75" customWidth="1"/>
  </cols>
  <sheetData>
    <row r="1" spans="1:14" ht="16" thickBot="1" x14ac:dyDescent="0.4">
      <c r="A1" s="1" t="s">
        <v>4</v>
      </c>
    </row>
    <row r="2" spans="1:14" x14ac:dyDescent="0.35">
      <c r="A2" s="46"/>
      <c r="B2" s="47" t="s">
        <v>8</v>
      </c>
      <c r="C2" s="47" t="s">
        <v>9</v>
      </c>
      <c r="D2" s="47" t="s">
        <v>10</v>
      </c>
      <c r="E2" s="47" t="s">
        <v>11</v>
      </c>
      <c r="F2" s="47" t="s">
        <v>12</v>
      </c>
      <c r="G2" s="47" t="s">
        <v>13</v>
      </c>
      <c r="H2" s="47" t="s">
        <v>14</v>
      </c>
      <c r="I2" s="47" t="s">
        <v>15</v>
      </c>
      <c r="J2" s="47" t="s">
        <v>16</v>
      </c>
      <c r="K2" s="47" t="s">
        <v>17</v>
      </c>
      <c r="L2" s="47" t="s">
        <v>18</v>
      </c>
      <c r="M2" s="47" t="s">
        <v>19</v>
      </c>
      <c r="N2" s="48" t="s">
        <v>108</v>
      </c>
    </row>
    <row r="3" spans="1:14" x14ac:dyDescent="0.35">
      <c r="A3" s="49" t="s">
        <v>57</v>
      </c>
      <c r="B3" s="66">
        <v>14461.920000000004</v>
      </c>
      <c r="C3" s="66">
        <f t="shared" ref="C3:M3" si="0">B3+B31</f>
        <v>15119.280000000004</v>
      </c>
      <c r="D3" s="66">
        <f t="shared" si="0"/>
        <v>15776.640000000005</v>
      </c>
      <c r="E3" s="66">
        <f t="shared" si="0"/>
        <v>16434.000000000004</v>
      </c>
      <c r="F3" s="66">
        <f t="shared" si="0"/>
        <v>17091.360000000004</v>
      </c>
      <c r="G3" s="66">
        <f t="shared" si="0"/>
        <v>17748.720000000005</v>
      </c>
      <c r="H3" s="66">
        <f t="shared" si="0"/>
        <v>18406.080000000005</v>
      </c>
      <c r="I3" s="66">
        <f t="shared" si="0"/>
        <v>19063.440000000006</v>
      </c>
      <c r="J3" s="66">
        <f t="shared" si="0"/>
        <v>19720.800000000007</v>
      </c>
      <c r="K3" s="66">
        <f t="shared" si="0"/>
        <v>20378.160000000007</v>
      </c>
      <c r="L3" s="66">
        <f t="shared" si="0"/>
        <v>21035.520000000008</v>
      </c>
      <c r="M3" s="66">
        <f t="shared" si="0"/>
        <v>21692.880000000008</v>
      </c>
      <c r="N3" s="67">
        <f>M3</f>
        <v>21692.880000000008</v>
      </c>
    </row>
    <row r="4" spans="1:14" x14ac:dyDescent="0.35">
      <c r="A4" s="51"/>
      <c r="B4" s="32"/>
      <c r="C4" s="32"/>
      <c r="D4" s="32"/>
      <c r="E4" s="32"/>
      <c r="F4" s="32"/>
      <c r="G4" s="32"/>
      <c r="H4" s="32"/>
      <c r="I4" s="32"/>
      <c r="J4" s="32"/>
      <c r="K4" s="32"/>
      <c r="L4" s="32"/>
      <c r="M4" s="32"/>
      <c r="N4" s="50"/>
    </row>
    <row r="5" spans="1:14" x14ac:dyDescent="0.35">
      <c r="A5" s="49" t="s">
        <v>59</v>
      </c>
      <c r="B5" s="32"/>
      <c r="C5" s="32"/>
      <c r="D5" s="32"/>
      <c r="E5" s="32"/>
      <c r="F5" s="32"/>
      <c r="G5" s="32"/>
      <c r="H5" s="32"/>
      <c r="I5" s="32"/>
      <c r="J5" s="32"/>
      <c r="K5" s="32"/>
      <c r="L5" s="32"/>
      <c r="M5" s="32"/>
      <c r="N5" s="50"/>
    </row>
    <row r="6" spans="1:14" x14ac:dyDescent="0.35">
      <c r="A6" s="51" t="s">
        <v>58</v>
      </c>
      <c r="B6" s="32">
        <v>1112</v>
      </c>
      <c r="C6" s="32">
        <v>1112</v>
      </c>
      <c r="D6" s="32">
        <v>1112</v>
      </c>
      <c r="E6" s="32">
        <v>1112</v>
      </c>
      <c r="F6" s="32">
        <v>1112</v>
      </c>
      <c r="G6" s="32">
        <v>1112</v>
      </c>
      <c r="H6" s="32">
        <v>1112</v>
      </c>
      <c r="I6" s="32">
        <v>1112</v>
      </c>
      <c r="J6" s="32">
        <v>1112</v>
      </c>
      <c r="K6" s="32">
        <v>1112</v>
      </c>
      <c r="L6" s="32">
        <v>1112</v>
      </c>
      <c r="M6" s="32">
        <v>1112</v>
      </c>
      <c r="N6" s="56">
        <f>SUM(B6:M6)</f>
        <v>13344</v>
      </c>
    </row>
    <row r="7" spans="1:14" x14ac:dyDescent="0.35">
      <c r="A7" s="51"/>
      <c r="B7" s="32"/>
      <c r="C7" s="32"/>
      <c r="D7" s="32"/>
      <c r="E7" s="32"/>
      <c r="F7" s="32"/>
      <c r="G7" s="32"/>
      <c r="H7" s="32"/>
      <c r="I7" s="32"/>
      <c r="J7" s="32"/>
      <c r="K7" s="32"/>
      <c r="L7" s="32"/>
      <c r="M7" s="32"/>
      <c r="N7" s="50"/>
    </row>
    <row r="8" spans="1:14" x14ac:dyDescent="0.35">
      <c r="A8" s="51"/>
      <c r="B8" s="32"/>
      <c r="C8" s="32"/>
      <c r="D8" s="32"/>
      <c r="E8" s="32"/>
      <c r="F8" s="32"/>
      <c r="G8" s="32"/>
      <c r="H8" s="32"/>
      <c r="I8" s="32"/>
      <c r="J8" s="32"/>
      <c r="K8" s="32"/>
      <c r="L8" s="32"/>
      <c r="M8" s="32"/>
      <c r="N8" s="50"/>
    </row>
    <row r="9" spans="1:14" x14ac:dyDescent="0.35">
      <c r="A9" s="49" t="s">
        <v>60</v>
      </c>
      <c r="B9" s="35">
        <f t="shared" ref="B9:M9" si="1">B6+B7</f>
        <v>1112</v>
      </c>
      <c r="C9" s="35">
        <f t="shared" si="1"/>
        <v>1112</v>
      </c>
      <c r="D9" s="35">
        <f t="shared" si="1"/>
        <v>1112</v>
      </c>
      <c r="E9" s="35">
        <f t="shared" si="1"/>
        <v>1112</v>
      </c>
      <c r="F9" s="35">
        <f t="shared" si="1"/>
        <v>1112</v>
      </c>
      <c r="G9" s="35">
        <f t="shared" si="1"/>
        <v>1112</v>
      </c>
      <c r="H9" s="35">
        <f t="shared" si="1"/>
        <v>1112</v>
      </c>
      <c r="I9" s="35">
        <f t="shared" si="1"/>
        <v>1112</v>
      </c>
      <c r="J9" s="35">
        <f t="shared" si="1"/>
        <v>1112</v>
      </c>
      <c r="K9" s="35">
        <f t="shared" si="1"/>
        <v>1112</v>
      </c>
      <c r="L9" s="35">
        <f t="shared" si="1"/>
        <v>1112</v>
      </c>
      <c r="M9" s="35">
        <f t="shared" si="1"/>
        <v>1112</v>
      </c>
      <c r="N9" s="57">
        <f>SUM(B9:M9)</f>
        <v>13344</v>
      </c>
    </row>
    <row r="10" spans="1:14" x14ac:dyDescent="0.35">
      <c r="A10" s="49"/>
      <c r="B10" s="32"/>
      <c r="C10" s="32"/>
      <c r="D10" s="32"/>
      <c r="E10" s="32"/>
      <c r="F10" s="32"/>
      <c r="G10" s="32"/>
      <c r="H10" s="32"/>
      <c r="I10" s="32"/>
      <c r="J10" s="32"/>
      <c r="K10" s="32"/>
      <c r="L10" s="32"/>
      <c r="M10" s="32"/>
      <c r="N10" s="50"/>
    </row>
    <row r="11" spans="1:14" x14ac:dyDescent="0.35">
      <c r="A11" s="60" t="s">
        <v>68</v>
      </c>
      <c r="B11" s="61">
        <f t="shared" ref="B11:M11" si="2">B3+B9</f>
        <v>15573.920000000004</v>
      </c>
      <c r="C11" s="61">
        <f t="shared" si="2"/>
        <v>16231.280000000004</v>
      </c>
      <c r="D11" s="61">
        <f t="shared" si="2"/>
        <v>16888.640000000007</v>
      </c>
      <c r="E11" s="61">
        <f t="shared" si="2"/>
        <v>17546.000000000004</v>
      </c>
      <c r="F11" s="61">
        <f t="shared" si="2"/>
        <v>18203.360000000004</v>
      </c>
      <c r="G11" s="61">
        <f t="shared" si="2"/>
        <v>18860.720000000005</v>
      </c>
      <c r="H11" s="61">
        <f t="shared" si="2"/>
        <v>19518.080000000005</v>
      </c>
      <c r="I11" s="61">
        <f t="shared" si="2"/>
        <v>20175.440000000006</v>
      </c>
      <c r="J11" s="61">
        <f t="shared" si="2"/>
        <v>20832.800000000007</v>
      </c>
      <c r="K11" s="61">
        <f t="shared" si="2"/>
        <v>21490.160000000007</v>
      </c>
      <c r="L11" s="61">
        <f t="shared" si="2"/>
        <v>22147.520000000008</v>
      </c>
      <c r="M11" s="61">
        <f t="shared" si="2"/>
        <v>22804.880000000008</v>
      </c>
      <c r="N11" s="62">
        <f>N3+N6</f>
        <v>35036.880000000005</v>
      </c>
    </row>
    <row r="12" spans="1:14" x14ac:dyDescent="0.35">
      <c r="A12" s="51"/>
      <c r="B12" s="32"/>
      <c r="C12" s="32"/>
      <c r="D12" s="32"/>
      <c r="E12" s="32"/>
      <c r="F12" s="32"/>
      <c r="G12" s="32"/>
      <c r="H12" s="32"/>
      <c r="I12" s="32"/>
      <c r="J12" s="32"/>
      <c r="K12" s="32"/>
      <c r="L12" s="32"/>
      <c r="M12" s="32"/>
      <c r="N12" s="50"/>
    </row>
    <row r="13" spans="1:14" x14ac:dyDescent="0.35">
      <c r="A13" s="49" t="s">
        <v>61</v>
      </c>
      <c r="B13" s="32"/>
      <c r="C13" s="32"/>
      <c r="D13" s="32"/>
      <c r="E13" s="32"/>
      <c r="F13" s="32"/>
      <c r="G13" s="32"/>
      <c r="H13" s="32"/>
      <c r="I13" s="32"/>
      <c r="J13" s="32"/>
      <c r="K13" s="32"/>
      <c r="L13" s="32"/>
      <c r="M13" s="32"/>
      <c r="N13" s="50"/>
    </row>
    <row r="14" spans="1:14" x14ac:dyDescent="0.35">
      <c r="A14" s="51" t="s">
        <v>42</v>
      </c>
      <c r="B14" s="32">
        <v>145</v>
      </c>
      <c r="C14" s="32">
        <v>145</v>
      </c>
      <c r="D14" s="32">
        <v>145</v>
      </c>
      <c r="E14" s="32">
        <v>145</v>
      </c>
      <c r="F14" s="32">
        <v>145</v>
      </c>
      <c r="G14" s="32">
        <v>145</v>
      </c>
      <c r="H14" s="32">
        <v>145</v>
      </c>
      <c r="I14" s="32">
        <v>145</v>
      </c>
      <c r="J14" s="32">
        <v>145</v>
      </c>
      <c r="K14" s="32">
        <v>145</v>
      </c>
      <c r="L14" s="32">
        <v>145</v>
      </c>
      <c r="M14" s="32">
        <v>145</v>
      </c>
      <c r="N14" s="56">
        <f>SUM(B14:M14)</f>
        <v>1740</v>
      </c>
    </row>
    <row r="15" spans="1:14" x14ac:dyDescent="0.35">
      <c r="A15" s="51"/>
      <c r="B15" s="32"/>
      <c r="C15" s="32"/>
      <c r="D15" s="32"/>
      <c r="E15" s="32"/>
      <c r="F15" s="32"/>
      <c r="G15" s="32"/>
      <c r="H15" s="32"/>
      <c r="I15" s="32"/>
      <c r="J15" s="32"/>
      <c r="K15" s="32"/>
      <c r="L15" s="32"/>
      <c r="M15" s="32"/>
      <c r="N15" s="50"/>
    </row>
    <row r="16" spans="1:14" x14ac:dyDescent="0.35">
      <c r="A16" s="68" t="s">
        <v>64</v>
      </c>
      <c r="B16" s="61">
        <f>B14+B15</f>
        <v>145</v>
      </c>
      <c r="C16" s="61">
        <f t="shared" ref="C16:M16" si="3">C14+C15</f>
        <v>145</v>
      </c>
      <c r="D16" s="61">
        <f t="shared" si="3"/>
        <v>145</v>
      </c>
      <c r="E16" s="61">
        <f t="shared" si="3"/>
        <v>145</v>
      </c>
      <c r="F16" s="61">
        <f t="shared" si="3"/>
        <v>145</v>
      </c>
      <c r="G16" s="61">
        <f t="shared" si="3"/>
        <v>145</v>
      </c>
      <c r="H16" s="61">
        <f t="shared" si="3"/>
        <v>145</v>
      </c>
      <c r="I16" s="61">
        <f t="shared" si="3"/>
        <v>145</v>
      </c>
      <c r="J16" s="61">
        <f t="shared" si="3"/>
        <v>145</v>
      </c>
      <c r="K16" s="61">
        <f t="shared" si="3"/>
        <v>145</v>
      </c>
      <c r="L16" s="61">
        <f t="shared" si="3"/>
        <v>145</v>
      </c>
      <c r="M16" s="61">
        <f t="shared" si="3"/>
        <v>145</v>
      </c>
      <c r="N16" s="62">
        <f>SUM(N14:N15)</f>
        <v>1740</v>
      </c>
    </row>
    <row r="17" spans="1:21" x14ac:dyDescent="0.35">
      <c r="A17" s="52"/>
      <c r="B17" s="32"/>
      <c r="C17" s="32"/>
      <c r="D17" s="32"/>
      <c r="E17" s="32"/>
      <c r="F17" s="32"/>
      <c r="G17" s="32"/>
      <c r="H17" s="32"/>
      <c r="I17" s="32"/>
      <c r="J17" s="32"/>
      <c r="K17" s="32"/>
      <c r="L17" s="32"/>
      <c r="M17" s="32"/>
      <c r="N17" s="50"/>
    </row>
    <row r="18" spans="1:21" x14ac:dyDescent="0.35">
      <c r="A18" s="49" t="s">
        <v>62</v>
      </c>
      <c r="B18" s="32"/>
      <c r="C18" s="32"/>
      <c r="D18" s="32"/>
      <c r="E18" s="32"/>
      <c r="F18" s="32"/>
      <c r="G18" s="32"/>
      <c r="H18" s="32"/>
      <c r="I18" s="32"/>
      <c r="J18" s="32"/>
      <c r="K18" s="32"/>
      <c r="L18" s="32"/>
      <c r="M18" s="32"/>
      <c r="N18" s="50"/>
    </row>
    <row r="19" spans="1:21" x14ac:dyDescent="0.35">
      <c r="A19" s="51" t="s">
        <v>112</v>
      </c>
      <c r="B19" s="32">
        <v>70</v>
      </c>
      <c r="C19" s="32">
        <v>70</v>
      </c>
      <c r="D19" s="32">
        <v>70</v>
      </c>
      <c r="E19" s="32">
        <v>70</v>
      </c>
      <c r="F19" s="32">
        <v>70</v>
      </c>
      <c r="G19" s="32">
        <v>70</v>
      </c>
      <c r="H19" s="32">
        <v>70</v>
      </c>
      <c r="I19" s="32">
        <v>70</v>
      </c>
      <c r="J19" s="32">
        <v>70</v>
      </c>
      <c r="K19" s="32">
        <v>70</v>
      </c>
      <c r="L19" s="32">
        <v>70</v>
      </c>
      <c r="M19" s="32">
        <v>70</v>
      </c>
      <c r="N19" s="56">
        <f>SUM(B19:M19)</f>
        <v>840</v>
      </c>
    </row>
    <row r="20" spans="1:21" x14ac:dyDescent="0.35">
      <c r="A20" s="51" t="s">
        <v>120</v>
      </c>
      <c r="B20" s="32">
        <v>100</v>
      </c>
      <c r="C20" s="32">
        <v>100</v>
      </c>
      <c r="D20" s="32">
        <v>100</v>
      </c>
      <c r="E20" s="32">
        <v>100</v>
      </c>
      <c r="F20" s="32">
        <v>100</v>
      </c>
      <c r="G20" s="32">
        <v>100</v>
      </c>
      <c r="H20" s="32">
        <v>100</v>
      </c>
      <c r="I20" s="32">
        <v>100</v>
      </c>
      <c r="J20" s="32">
        <v>100</v>
      </c>
      <c r="K20" s="32">
        <v>100</v>
      </c>
      <c r="L20" s="32">
        <v>100</v>
      </c>
      <c r="M20" s="32">
        <v>100</v>
      </c>
      <c r="N20" s="56">
        <f>SUM(B20:M20)</f>
        <v>1200</v>
      </c>
    </row>
    <row r="21" spans="1:21" x14ac:dyDescent="0.35">
      <c r="A21" s="51" t="s">
        <v>113</v>
      </c>
      <c r="B21" s="32">
        <v>50</v>
      </c>
      <c r="C21" s="32">
        <v>50</v>
      </c>
      <c r="D21" s="32">
        <v>50</v>
      </c>
      <c r="E21" s="32">
        <v>50</v>
      </c>
      <c r="F21" s="32">
        <v>50</v>
      </c>
      <c r="G21" s="32">
        <v>50</v>
      </c>
      <c r="H21" s="32">
        <v>50</v>
      </c>
      <c r="I21" s="32">
        <v>50</v>
      </c>
      <c r="J21" s="32">
        <v>50</v>
      </c>
      <c r="K21" s="32">
        <v>50</v>
      </c>
      <c r="L21" s="32">
        <v>50</v>
      </c>
      <c r="M21" s="32">
        <v>50</v>
      </c>
      <c r="N21" s="56">
        <f>SUM(B21:M21)</f>
        <v>600</v>
      </c>
    </row>
    <row r="22" spans="1:21" x14ac:dyDescent="0.35">
      <c r="A22" s="53" t="s">
        <v>141</v>
      </c>
      <c r="B22" s="32">
        <v>89.64</v>
      </c>
      <c r="C22" s="32">
        <v>89.64</v>
      </c>
      <c r="D22" s="32">
        <v>89.64</v>
      </c>
      <c r="E22" s="32">
        <v>89.64</v>
      </c>
      <c r="F22" s="32">
        <v>89.64</v>
      </c>
      <c r="G22" s="32">
        <v>89.64</v>
      </c>
      <c r="H22" s="32">
        <v>89.64</v>
      </c>
      <c r="I22" s="32">
        <v>89.64</v>
      </c>
      <c r="J22" s="32">
        <v>89.64</v>
      </c>
      <c r="K22" s="32">
        <v>89.64</v>
      </c>
      <c r="L22" s="32">
        <v>89.64</v>
      </c>
      <c r="M22" s="32">
        <v>89.64</v>
      </c>
      <c r="N22" s="56">
        <f>SUM(B22:M22)</f>
        <v>1075.68</v>
      </c>
    </row>
    <row r="23" spans="1:21" x14ac:dyDescent="0.35">
      <c r="A23" s="68" t="s">
        <v>63</v>
      </c>
      <c r="B23" s="61">
        <f t="shared" ref="B23:N23" si="4">SUM(B19:B22)</f>
        <v>309.64</v>
      </c>
      <c r="C23" s="61">
        <f t="shared" si="4"/>
        <v>309.64</v>
      </c>
      <c r="D23" s="61">
        <f t="shared" si="4"/>
        <v>309.64</v>
      </c>
      <c r="E23" s="61">
        <f t="shared" si="4"/>
        <v>309.64</v>
      </c>
      <c r="F23" s="61">
        <f t="shared" si="4"/>
        <v>309.64</v>
      </c>
      <c r="G23" s="61">
        <f t="shared" si="4"/>
        <v>309.64</v>
      </c>
      <c r="H23" s="61">
        <f t="shared" si="4"/>
        <v>309.64</v>
      </c>
      <c r="I23" s="61">
        <f t="shared" si="4"/>
        <v>309.64</v>
      </c>
      <c r="J23" s="61">
        <f t="shared" si="4"/>
        <v>309.64</v>
      </c>
      <c r="K23" s="61">
        <f t="shared" si="4"/>
        <v>309.64</v>
      </c>
      <c r="L23" s="61">
        <f t="shared" si="4"/>
        <v>309.64</v>
      </c>
      <c r="M23" s="61">
        <f t="shared" si="4"/>
        <v>309.64</v>
      </c>
      <c r="N23" s="62">
        <f t="shared" si="4"/>
        <v>3715.6800000000003</v>
      </c>
    </row>
    <row r="24" spans="1:21" x14ac:dyDescent="0.35">
      <c r="A24" s="51"/>
      <c r="B24" s="32"/>
      <c r="C24" s="32"/>
      <c r="D24" s="32"/>
      <c r="E24" s="32"/>
      <c r="F24" s="32"/>
      <c r="G24" s="32"/>
      <c r="H24" s="32"/>
      <c r="I24" s="32"/>
      <c r="J24" s="32"/>
      <c r="K24" s="32"/>
      <c r="L24" s="32"/>
      <c r="M24" s="32"/>
      <c r="N24" s="50"/>
    </row>
    <row r="25" spans="1:21" x14ac:dyDescent="0.35">
      <c r="A25" s="51"/>
      <c r="B25" s="32"/>
      <c r="C25" s="32"/>
      <c r="D25" s="32"/>
      <c r="E25" s="32"/>
      <c r="F25" s="32"/>
      <c r="G25" s="32"/>
      <c r="H25" s="32"/>
      <c r="I25" s="32"/>
      <c r="J25" s="32"/>
      <c r="K25" s="32"/>
      <c r="L25" s="32"/>
      <c r="M25" s="32"/>
      <c r="N25" s="50"/>
    </row>
    <row r="26" spans="1:21" x14ac:dyDescent="0.35">
      <c r="A26" s="49" t="s">
        <v>65</v>
      </c>
      <c r="B26" s="35">
        <f>B16+B23</f>
        <v>454.64</v>
      </c>
      <c r="C26" s="35">
        <f t="shared" ref="C26:L26" si="5">C16+C23</f>
        <v>454.64</v>
      </c>
      <c r="D26" s="35">
        <f t="shared" si="5"/>
        <v>454.64</v>
      </c>
      <c r="E26" s="35">
        <f t="shared" si="5"/>
        <v>454.64</v>
      </c>
      <c r="F26" s="35">
        <f t="shared" si="5"/>
        <v>454.64</v>
      </c>
      <c r="G26" s="35">
        <f t="shared" si="5"/>
        <v>454.64</v>
      </c>
      <c r="H26" s="35">
        <f t="shared" si="5"/>
        <v>454.64</v>
      </c>
      <c r="I26" s="35">
        <f t="shared" si="5"/>
        <v>454.64</v>
      </c>
      <c r="J26" s="35">
        <f t="shared" si="5"/>
        <v>454.64</v>
      </c>
      <c r="K26" s="35">
        <f t="shared" si="5"/>
        <v>454.64</v>
      </c>
      <c r="L26" s="35">
        <f t="shared" si="5"/>
        <v>454.64</v>
      </c>
      <c r="M26" s="35">
        <f>M16+M23</f>
        <v>454.64</v>
      </c>
      <c r="N26" s="57">
        <f>N16+N23</f>
        <v>5455.68</v>
      </c>
    </row>
    <row r="27" spans="1:21" x14ac:dyDescent="0.35">
      <c r="A27" s="51"/>
      <c r="B27" s="32"/>
      <c r="C27" s="32"/>
      <c r="D27" s="32"/>
      <c r="E27" s="32"/>
      <c r="F27" s="32"/>
      <c r="G27" s="32"/>
      <c r="H27" s="32"/>
      <c r="I27" s="32"/>
      <c r="J27" s="32"/>
      <c r="K27" s="32"/>
      <c r="L27" s="32"/>
      <c r="M27" s="32"/>
      <c r="N27" s="50"/>
    </row>
    <row r="28" spans="1:21" x14ac:dyDescent="0.35">
      <c r="A28" s="51" t="s">
        <v>66</v>
      </c>
      <c r="B28" s="32">
        <f>B9</f>
        <v>1112</v>
      </c>
      <c r="C28" s="32">
        <f t="shared" ref="C28:M28" si="6">C9</f>
        <v>1112</v>
      </c>
      <c r="D28" s="32">
        <f t="shared" si="6"/>
        <v>1112</v>
      </c>
      <c r="E28" s="32">
        <f t="shared" si="6"/>
        <v>1112</v>
      </c>
      <c r="F28" s="32">
        <f t="shared" si="6"/>
        <v>1112</v>
      </c>
      <c r="G28" s="32">
        <f t="shared" si="6"/>
        <v>1112</v>
      </c>
      <c r="H28" s="32">
        <f t="shared" si="6"/>
        <v>1112</v>
      </c>
      <c r="I28" s="32">
        <f t="shared" si="6"/>
        <v>1112</v>
      </c>
      <c r="J28" s="32">
        <f t="shared" si="6"/>
        <v>1112</v>
      </c>
      <c r="K28" s="32">
        <f t="shared" si="6"/>
        <v>1112</v>
      </c>
      <c r="L28" s="32">
        <f t="shared" si="6"/>
        <v>1112</v>
      </c>
      <c r="M28" s="32">
        <f t="shared" si="6"/>
        <v>1112</v>
      </c>
      <c r="N28" s="56">
        <f>SUM(B28:M28)</f>
        <v>13344</v>
      </c>
    </row>
    <row r="29" spans="1:21" x14ac:dyDescent="0.35">
      <c r="A29" s="51" t="s">
        <v>67</v>
      </c>
      <c r="B29" s="32">
        <f>B26</f>
        <v>454.64</v>
      </c>
      <c r="C29" s="32">
        <f t="shared" ref="C29:M29" si="7">C26</f>
        <v>454.64</v>
      </c>
      <c r="D29" s="32">
        <f t="shared" si="7"/>
        <v>454.64</v>
      </c>
      <c r="E29" s="32">
        <f t="shared" si="7"/>
        <v>454.64</v>
      </c>
      <c r="F29" s="32">
        <f t="shared" si="7"/>
        <v>454.64</v>
      </c>
      <c r="G29" s="32">
        <f t="shared" si="7"/>
        <v>454.64</v>
      </c>
      <c r="H29" s="32">
        <f t="shared" si="7"/>
        <v>454.64</v>
      </c>
      <c r="I29" s="32">
        <f t="shared" si="7"/>
        <v>454.64</v>
      </c>
      <c r="J29" s="32">
        <f t="shared" si="7"/>
        <v>454.64</v>
      </c>
      <c r="K29" s="32">
        <f t="shared" si="7"/>
        <v>454.64</v>
      </c>
      <c r="L29" s="32">
        <f t="shared" si="7"/>
        <v>454.64</v>
      </c>
      <c r="M29" s="32">
        <f t="shared" si="7"/>
        <v>454.64</v>
      </c>
      <c r="N29" s="56">
        <f>SUM(B29:M29)</f>
        <v>5455.68</v>
      </c>
    </row>
    <row r="30" spans="1:21" x14ac:dyDescent="0.35">
      <c r="A30" s="51"/>
      <c r="B30" s="32"/>
      <c r="C30" s="32"/>
      <c r="D30" s="32"/>
      <c r="E30" s="32"/>
      <c r="F30" s="32"/>
      <c r="G30" s="32"/>
      <c r="H30" s="32"/>
      <c r="I30" s="32"/>
      <c r="J30" s="32"/>
      <c r="K30" s="32"/>
      <c r="L30" s="32"/>
      <c r="M30" s="32"/>
      <c r="N30" s="50"/>
    </row>
    <row r="31" spans="1:21" x14ac:dyDescent="0.35">
      <c r="A31" s="60" t="s">
        <v>70</v>
      </c>
      <c r="B31" s="61">
        <f>B28-B29</f>
        <v>657.36</v>
      </c>
      <c r="C31" s="61">
        <f t="shared" ref="C31:L31" si="8">C28-C29</f>
        <v>657.36</v>
      </c>
      <c r="D31" s="61">
        <f t="shared" si="8"/>
        <v>657.36</v>
      </c>
      <c r="E31" s="61">
        <f t="shared" si="8"/>
        <v>657.36</v>
      </c>
      <c r="F31" s="61">
        <f t="shared" si="8"/>
        <v>657.36</v>
      </c>
      <c r="G31" s="61">
        <f t="shared" si="8"/>
        <v>657.36</v>
      </c>
      <c r="H31" s="61">
        <f t="shared" si="8"/>
        <v>657.36</v>
      </c>
      <c r="I31" s="61">
        <f t="shared" si="8"/>
        <v>657.36</v>
      </c>
      <c r="J31" s="61">
        <f t="shared" si="8"/>
        <v>657.36</v>
      </c>
      <c r="K31" s="61">
        <f t="shared" si="8"/>
        <v>657.36</v>
      </c>
      <c r="L31" s="61">
        <f t="shared" si="8"/>
        <v>657.36</v>
      </c>
      <c r="M31" s="61">
        <f>M28-M29</f>
        <v>657.36</v>
      </c>
      <c r="N31" s="62">
        <f>N28-N29</f>
        <v>7888.32</v>
      </c>
    </row>
    <row r="32" spans="1:21" x14ac:dyDescent="0.35">
      <c r="A32" s="51" t="s">
        <v>71</v>
      </c>
      <c r="B32" s="32"/>
      <c r="C32" s="32"/>
      <c r="D32" s="32"/>
      <c r="E32" s="32"/>
      <c r="F32" s="32"/>
      <c r="G32" s="32"/>
      <c r="H32" s="32"/>
      <c r="I32" s="32"/>
      <c r="J32" s="32"/>
      <c r="K32" s="32"/>
      <c r="L32" s="32"/>
      <c r="M32" s="32"/>
      <c r="N32" s="54"/>
      <c r="O32" s="15"/>
      <c r="P32" s="15"/>
      <c r="Q32" s="15"/>
      <c r="R32" s="15"/>
      <c r="S32" s="15"/>
      <c r="T32" s="15"/>
      <c r="U32" s="15"/>
    </row>
    <row r="33" spans="1:21" ht="16" thickBot="1" x14ac:dyDescent="0.4">
      <c r="A33" s="55" t="s">
        <v>72</v>
      </c>
      <c r="B33" s="58">
        <f>B31-B32</f>
        <v>657.36</v>
      </c>
      <c r="C33" s="58">
        <f t="shared" ref="C33:L33" si="9">C31-C32</f>
        <v>657.36</v>
      </c>
      <c r="D33" s="58">
        <f t="shared" si="9"/>
        <v>657.36</v>
      </c>
      <c r="E33" s="58">
        <f t="shared" si="9"/>
        <v>657.36</v>
      </c>
      <c r="F33" s="58">
        <f t="shared" si="9"/>
        <v>657.36</v>
      </c>
      <c r="G33" s="58">
        <f t="shared" si="9"/>
        <v>657.36</v>
      </c>
      <c r="H33" s="58">
        <f t="shared" si="9"/>
        <v>657.36</v>
      </c>
      <c r="I33" s="58">
        <f t="shared" si="9"/>
        <v>657.36</v>
      </c>
      <c r="J33" s="58">
        <f t="shared" si="9"/>
        <v>657.36</v>
      </c>
      <c r="K33" s="58">
        <f t="shared" si="9"/>
        <v>657.36</v>
      </c>
      <c r="L33" s="58">
        <f t="shared" si="9"/>
        <v>657.36</v>
      </c>
      <c r="M33" s="58">
        <f>M31-M32</f>
        <v>657.36</v>
      </c>
      <c r="N33" s="59">
        <f>N31-N32</f>
        <v>7888.32</v>
      </c>
      <c r="O33" s="15"/>
      <c r="P33" s="15"/>
      <c r="Q33" s="15"/>
      <c r="R33" s="15"/>
      <c r="S33" s="15"/>
      <c r="T33" s="15"/>
      <c r="U33" s="15"/>
    </row>
    <row r="34" spans="1:21" x14ac:dyDescent="0.35">
      <c r="N34" s="17"/>
      <c r="O34" s="15"/>
      <c r="P34" s="15"/>
      <c r="Q34" s="15"/>
      <c r="R34" s="15"/>
      <c r="S34" s="15"/>
      <c r="T34" s="15"/>
      <c r="U34" s="15"/>
    </row>
    <row r="35" spans="1:21" x14ac:dyDescent="0.35">
      <c r="N35" s="18"/>
      <c r="O35" s="15"/>
      <c r="P35" s="15"/>
      <c r="Q35" s="15"/>
      <c r="R35" s="15"/>
      <c r="S35" s="15"/>
      <c r="T35" s="15"/>
      <c r="U35" s="15"/>
    </row>
    <row r="36" spans="1:21" x14ac:dyDescent="0.35">
      <c r="N36" s="19"/>
      <c r="O36" s="15"/>
      <c r="P36" s="15"/>
      <c r="Q36" s="15"/>
      <c r="R36" s="15"/>
      <c r="S36" s="15"/>
      <c r="T36" s="15"/>
      <c r="U36" s="15"/>
    </row>
    <row r="37" spans="1:21" ht="17" x14ac:dyDescent="0.35">
      <c r="C37" s="14"/>
      <c r="D37" s="15"/>
      <c r="N37" s="19"/>
      <c r="O37" s="15"/>
      <c r="P37" s="15"/>
      <c r="Q37" s="15"/>
      <c r="R37" s="15"/>
      <c r="S37" s="15"/>
      <c r="T37" s="15"/>
      <c r="U37" s="15"/>
    </row>
    <row r="38" spans="1:21" x14ac:dyDescent="0.35">
      <c r="N38" s="20"/>
      <c r="O38" s="15"/>
      <c r="P38" s="15"/>
      <c r="Q38" s="15"/>
      <c r="R38" s="15"/>
      <c r="S38" s="15"/>
      <c r="T38" s="15"/>
      <c r="U38" s="15"/>
    </row>
    <row r="39" spans="1:21" x14ac:dyDescent="0.35">
      <c r="N39" s="20"/>
      <c r="O39" s="15"/>
      <c r="P39" s="15"/>
      <c r="Q39" s="15"/>
      <c r="R39" s="15"/>
      <c r="S39" s="15"/>
      <c r="T39" s="15"/>
      <c r="U39" s="15"/>
    </row>
    <row r="40" spans="1:21" x14ac:dyDescent="0.35">
      <c r="N40" s="19"/>
      <c r="O40" s="15"/>
      <c r="P40" s="15"/>
      <c r="Q40" s="15"/>
      <c r="R40" s="15"/>
      <c r="S40" s="15"/>
      <c r="T40" s="15"/>
      <c r="U40" s="15"/>
    </row>
    <row r="41" spans="1:21" x14ac:dyDescent="0.35">
      <c r="N41" s="21"/>
      <c r="O41" s="15"/>
      <c r="P41" s="15"/>
      <c r="Q41" s="15"/>
      <c r="R41" s="15"/>
      <c r="S41" s="15"/>
      <c r="T41" s="15"/>
      <c r="U41" s="15"/>
    </row>
    <row r="42" spans="1:21" x14ac:dyDescent="0.35">
      <c r="N42" s="17"/>
      <c r="O42" s="15"/>
      <c r="P42" s="15"/>
      <c r="Q42" s="15"/>
      <c r="R42" s="15"/>
      <c r="S42" s="15"/>
      <c r="T42" s="15"/>
      <c r="U42" s="15"/>
    </row>
    <row r="43" spans="1:21" x14ac:dyDescent="0.35">
      <c r="N43" s="16"/>
      <c r="O43" s="15"/>
      <c r="P43" s="15"/>
      <c r="Q43" s="15"/>
      <c r="R43" s="15"/>
      <c r="S43" s="15"/>
      <c r="T43" s="15"/>
      <c r="U43" s="15"/>
    </row>
    <row r="44" spans="1:21" x14ac:dyDescent="0.35">
      <c r="N44" s="16"/>
      <c r="O44" s="15"/>
      <c r="P44" s="15"/>
      <c r="Q44" s="15"/>
      <c r="R44" s="15"/>
      <c r="S44" s="15"/>
      <c r="T44" s="15"/>
      <c r="U44" s="15"/>
    </row>
    <row r="45" spans="1:21" x14ac:dyDescent="0.35">
      <c r="N45" s="16"/>
      <c r="O45" s="15"/>
      <c r="P45" s="15"/>
      <c r="Q45" s="15"/>
      <c r="R45" s="15"/>
      <c r="S45" s="15"/>
      <c r="T45" s="15"/>
      <c r="U45" s="15"/>
    </row>
    <row r="46" spans="1:21" x14ac:dyDescent="0.35">
      <c r="N46" s="15"/>
      <c r="O46" s="15"/>
      <c r="P46" s="15"/>
      <c r="Q46" s="15"/>
      <c r="R46" s="15"/>
      <c r="S46" s="15"/>
      <c r="T46" s="15"/>
      <c r="U46" s="1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8"/>
  <sheetViews>
    <sheetView topLeftCell="A10" workbookViewId="0">
      <selection activeCell="J13" sqref="J13"/>
    </sheetView>
  </sheetViews>
  <sheetFormatPr defaultColWidth="10.6640625" defaultRowHeight="15.5" x14ac:dyDescent="0.35"/>
  <cols>
    <col min="1" max="1" width="24.1640625" customWidth="1"/>
    <col min="2" max="2" width="18.25" customWidth="1"/>
  </cols>
  <sheetData>
    <row r="2" spans="1:2" x14ac:dyDescent="0.35">
      <c r="A2" s="90" t="s">
        <v>139</v>
      </c>
      <c r="B2" s="90"/>
    </row>
    <row r="3" spans="1:2" x14ac:dyDescent="0.35">
      <c r="A3" s="92" t="s">
        <v>5</v>
      </c>
      <c r="B3" s="92"/>
    </row>
    <row r="5" spans="1:2" x14ac:dyDescent="0.35">
      <c r="B5" s="40" t="s">
        <v>122</v>
      </c>
    </row>
    <row r="7" spans="1:2" x14ac:dyDescent="0.35">
      <c r="A7" s="1" t="s">
        <v>123</v>
      </c>
    </row>
    <row r="8" spans="1:2" x14ac:dyDescent="0.35">
      <c r="A8" t="s">
        <v>129</v>
      </c>
      <c r="B8" s="72">
        <v>7230.9599999999991</v>
      </c>
    </row>
    <row r="9" spans="1:2" x14ac:dyDescent="0.35">
      <c r="A9" t="s">
        <v>130</v>
      </c>
    </row>
    <row r="10" spans="1:2" x14ac:dyDescent="0.35">
      <c r="A10" s="1" t="s">
        <v>128</v>
      </c>
    </row>
    <row r="11" spans="1:2" x14ac:dyDescent="0.35">
      <c r="A11" t="s">
        <v>131</v>
      </c>
    </row>
    <row r="12" spans="1:2" ht="16" thickBot="1" x14ac:dyDescent="0.4">
      <c r="A12" s="70" t="s">
        <v>124</v>
      </c>
      <c r="B12" s="73">
        <f>B8+B9+B11</f>
        <v>7230.9599999999991</v>
      </c>
    </row>
    <row r="13" spans="1:2" ht="16" thickTop="1" x14ac:dyDescent="0.35">
      <c r="A13" s="1"/>
      <c r="B13" s="71"/>
    </row>
    <row r="14" spans="1:2" x14ac:dyDescent="0.35">
      <c r="A14" s="1" t="s">
        <v>125</v>
      </c>
      <c r="B14" s="72"/>
    </row>
    <row r="15" spans="1:2" x14ac:dyDescent="0.35">
      <c r="A15" t="s">
        <v>132</v>
      </c>
      <c r="B15" s="72"/>
    </row>
    <row r="16" spans="1:2" x14ac:dyDescent="0.35">
      <c r="A16" t="s">
        <v>133</v>
      </c>
      <c r="B16" s="72"/>
    </row>
    <row r="17" spans="1:4" x14ac:dyDescent="0.35">
      <c r="A17" s="1" t="s">
        <v>126</v>
      </c>
      <c r="B17" s="72"/>
    </row>
    <row r="18" spans="1:4" x14ac:dyDescent="0.35">
      <c r="A18" s="69"/>
      <c r="B18" s="72"/>
    </row>
    <row r="19" spans="1:4" x14ac:dyDescent="0.35">
      <c r="A19" s="1" t="s">
        <v>127</v>
      </c>
      <c r="B19" s="71">
        <f>B15+B16+B18</f>
        <v>0</v>
      </c>
    </row>
    <row r="20" spans="1:4" x14ac:dyDescent="0.35">
      <c r="B20" s="72"/>
    </row>
    <row r="21" spans="1:4" x14ac:dyDescent="0.35">
      <c r="A21" s="1" t="s">
        <v>134</v>
      </c>
      <c r="B21" s="72"/>
    </row>
    <row r="22" spans="1:4" x14ac:dyDescent="0.35">
      <c r="A22" t="s">
        <v>135</v>
      </c>
      <c r="B22" s="72">
        <v>7230.9599999999991</v>
      </c>
    </row>
    <row r="23" spans="1:4" ht="17.5" x14ac:dyDescent="0.4">
      <c r="B23" s="72"/>
      <c r="D23" s="12" t="s">
        <v>53</v>
      </c>
    </row>
    <row r="24" spans="1:4" ht="16" thickBot="1" x14ac:dyDescent="0.4">
      <c r="A24" s="70" t="s">
        <v>136</v>
      </c>
      <c r="B24" s="73">
        <f>SUM(B22:B23)</f>
        <v>7230.9599999999991</v>
      </c>
    </row>
    <row r="25" spans="1:4" ht="16" thickTop="1" x14ac:dyDescent="0.35">
      <c r="D25" s="5" t="s">
        <v>48</v>
      </c>
    </row>
    <row r="27" spans="1:4" x14ac:dyDescent="0.35">
      <c r="D27" s="5" t="s">
        <v>54</v>
      </c>
    </row>
    <row r="29" spans="1:4" x14ac:dyDescent="0.35">
      <c r="D29" s="6" t="s">
        <v>49</v>
      </c>
    </row>
    <row r="30" spans="1:4" x14ac:dyDescent="0.35">
      <c r="D30" s="6" t="s">
        <v>50</v>
      </c>
    </row>
    <row r="31" spans="1:4" x14ac:dyDescent="0.35">
      <c r="D31" s="6" t="s">
        <v>51</v>
      </c>
    </row>
    <row r="32" spans="1:4" x14ac:dyDescent="0.35">
      <c r="D32" s="6" t="s">
        <v>52</v>
      </c>
    </row>
    <row r="34" spans="4:4" x14ac:dyDescent="0.35">
      <c r="D34" s="6" t="s">
        <v>39</v>
      </c>
    </row>
    <row r="35" spans="4:4" x14ac:dyDescent="0.35">
      <c r="D35" s="5" t="s">
        <v>55</v>
      </c>
    </row>
    <row r="36" spans="4:4" x14ac:dyDescent="0.35">
      <c r="D36" s="5" t="s">
        <v>56</v>
      </c>
    </row>
    <row r="37" spans="4:4" x14ac:dyDescent="0.35">
      <c r="D37" s="5" t="s">
        <v>69</v>
      </c>
    </row>
    <row r="38" spans="4:4" x14ac:dyDescent="0.35">
      <c r="D38" s="13"/>
    </row>
  </sheetData>
  <mergeCells count="2">
    <mergeCell ref="A3:B3"/>
    <mergeCell ref="A2:B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8"/>
  <sheetViews>
    <sheetView topLeftCell="A13" workbookViewId="0">
      <selection activeCell="F19" sqref="F19"/>
    </sheetView>
  </sheetViews>
  <sheetFormatPr defaultColWidth="10.6640625" defaultRowHeight="15.5" x14ac:dyDescent="0.35"/>
  <cols>
    <col min="1" max="1" width="24.1640625" customWidth="1"/>
    <col min="2" max="2" width="18.25" customWidth="1"/>
  </cols>
  <sheetData>
    <row r="2" spans="1:2" x14ac:dyDescent="0.35">
      <c r="A2" s="90" t="s">
        <v>139</v>
      </c>
      <c r="B2" s="90"/>
    </row>
    <row r="3" spans="1:2" x14ac:dyDescent="0.35">
      <c r="A3" s="92" t="s">
        <v>6</v>
      </c>
      <c r="B3" s="92"/>
    </row>
    <row r="5" spans="1:2" x14ac:dyDescent="0.35">
      <c r="B5" s="40" t="s">
        <v>137</v>
      </c>
    </row>
    <row r="7" spans="1:2" x14ac:dyDescent="0.35">
      <c r="A7" s="1" t="s">
        <v>123</v>
      </c>
    </row>
    <row r="8" spans="1:2" x14ac:dyDescent="0.35">
      <c r="A8" t="s">
        <v>129</v>
      </c>
      <c r="B8" s="72">
        <v>14461.920000000004</v>
      </c>
    </row>
    <row r="9" spans="1:2" x14ac:dyDescent="0.35">
      <c r="A9" t="s">
        <v>130</v>
      </c>
    </row>
    <row r="10" spans="1:2" x14ac:dyDescent="0.35">
      <c r="A10" s="1" t="s">
        <v>128</v>
      </c>
    </row>
    <row r="11" spans="1:2" x14ac:dyDescent="0.35">
      <c r="A11" t="s">
        <v>131</v>
      </c>
    </row>
    <row r="12" spans="1:2" ht="16" thickBot="1" x14ac:dyDescent="0.4">
      <c r="A12" s="70" t="s">
        <v>124</v>
      </c>
      <c r="B12" s="73">
        <f>B8+B9+B11</f>
        <v>14461.920000000004</v>
      </c>
    </row>
    <row r="13" spans="1:2" ht="16" thickTop="1" x14ac:dyDescent="0.35">
      <c r="A13" s="1"/>
      <c r="B13" s="71"/>
    </row>
    <row r="14" spans="1:2" x14ac:dyDescent="0.35">
      <c r="A14" s="1" t="s">
        <v>125</v>
      </c>
      <c r="B14" s="72"/>
    </row>
    <row r="15" spans="1:2" x14ac:dyDescent="0.35">
      <c r="A15" t="s">
        <v>132</v>
      </c>
      <c r="B15" s="72"/>
    </row>
    <row r="16" spans="1:2" x14ac:dyDescent="0.35">
      <c r="A16" t="s">
        <v>133</v>
      </c>
      <c r="B16" s="72"/>
    </row>
    <row r="17" spans="1:4" x14ac:dyDescent="0.35">
      <c r="A17" s="1" t="s">
        <v>126</v>
      </c>
      <c r="B17" s="72"/>
    </row>
    <row r="18" spans="1:4" x14ac:dyDescent="0.35">
      <c r="A18" s="69"/>
      <c r="B18" s="72"/>
    </row>
    <row r="19" spans="1:4" x14ac:dyDescent="0.35">
      <c r="A19" s="1" t="s">
        <v>127</v>
      </c>
      <c r="B19" s="71">
        <f>B15+B16+B18</f>
        <v>0</v>
      </c>
    </row>
    <row r="20" spans="1:4" x14ac:dyDescent="0.35">
      <c r="B20" s="72"/>
    </row>
    <row r="21" spans="1:4" x14ac:dyDescent="0.35">
      <c r="A21" s="1" t="s">
        <v>134</v>
      </c>
      <c r="B21" s="72"/>
    </row>
    <row r="22" spans="1:4" x14ac:dyDescent="0.35">
      <c r="A22" t="s">
        <v>135</v>
      </c>
      <c r="B22" s="72">
        <v>14461.920000000004</v>
      </c>
    </row>
    <row r="23" spans="1:4" ht="17.5" x14ac:dyDescent="0.4">
      <c r="B23" s="72"/>
      <c r="D23" s="12" t="s">
        <v>53</v>
      </c>
    </row>
    <row r="24" spans="1:4" ht="16" thickBot="1" x14ac:dyDescent="0.4">
      <c r="A24" s="70" t="s">
        <v>136</v>
      </c>
      <c r="B24" s="73">
        <f>SUM(B22:B23)</f>
        <v>14461.920000000004</v>
      </c>
    </row>
    <row r="25" spans="1:4" ht="16" thickTop="1" x14ac:dyDescent="0.35">
      <c r="D25" s="5" t="s">
        <v>48</v>
      </c>
    </row>
    <row r="27" spans="1:4" x14ac:dyDescent="0.35">
      <c r="D27" s="5" t="s">
        <v>54</v>
      </c>
    </row>
    <row r="29" spans="1:4" x14ac:dyDescent="0.35">
      <c r="D29" s="6" t="s">
        <v>49</v>
      </c>
    </row>
    <row r="30" spans="1:4" x14ac:dyDescent="0.35">
      <c r="D30" s="6" t="s">
        <v>50</v>
      </c>
    </row>
    <row r="31" spans="1:4" x14ac:dyDescent="0.35">
      <c r="D31" s="6" t="s">
        <v>51</v>
      </c>
    </row>
    <row r="32" spans="1:4" x14ac:dyDescent="0.35">
      <c r="D32" s="6" t="s">
        <v>52</v>
      </c>
    </row>
    <row r="34" spans="4:4" x14ac:dyDescent="0.35">
      <c r="D34" s="6" t="s">
        <v>39</v>
      </c>
    </row>
    <row r="35" spans="4:4" x14ac:dyDescent="0.35">
      <c r="D35" s="5" t="s">
        <v>55</v>
      </c>
    </row>
    <row r="36" spans="4:4" x14ac:dyDescent="0.35">
      <c r="D36" s="5" t="s">
        <v>56</v>
      </c>
    </row>
    <row r="37" spans="4:4" x14ac:dyDescent="0.35">
      <c r="D37" s="5" t="s">
        <v>69</v>
      </c>
    </row>
    <row r="38" spans="4:4" x14ac:dyDescent="0.35">
      <c r="D38" s="13"/>
    </row>
  </sheetData>
  <mergeCells count="2">
    <mergeCell ref="A2:B2"/>
    <mergeCell ref="A3:B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8"/>
  <sheetViews>
    <sheetView tabSelected="1" topLeftCell="A4" workbookViewId="0">
      <selection activeCell="F19" sqref="F19"/>
    </sheetView>
  </sheetViews>
  <sheetFormatPr defaultColWidth="10.6640625" defaultRowHeight="15.5" x14ac:dyDescent="0.35"/>
  <cols>
    <col min="1" max="1" width="24.1640625" customWidth="1"/>
    <col min="2" max="2" width="18.25" customWidth="1"/>
  </cols>
  <sheetData>
    <row r="2" spans="1:2" x14ac:dyDescent="0.35">
      <c r="A2" s="90" t="s">
        <v>139</v>
      </c>
      <c r="B2" s="90"/>
    </row>
    <row r="3" spans="1:2" x14ac:dyDescent="0.35">
      <c r="A3" s="92" t="s">
        <v>7</v>
      </c>
      <c r="B3" s="92"/>
    </row>
    <row r="5" spans="1:2" x14ac:dyDescent="0.35">
      <c r="B5" s="40" t="s">
        <v>138</v>
      </c>
    </row>
    <row r="7" spans="1:2" x14ac:dyDescent="0.35">
      <c r="A7" s="1" t="s">
        <v>123</v>
      </c>
    </row>
    <row r="8" spans="1:2" x14ac:dyDescent="0.35">
      <c r="A8" t="s">
        <v>129</v>
      </c>
      <c r="B8" s="72">
        <v>21692.880000000008</v>
      </c>
    </row>
    <row r="9" spans="1:2" x14ac:dyDescent="0.35">
      <c r="A9" t="s">
        <v>130</v>
      </c>
    </row>
    <row r="10" spans="1:2" x14ac:dyDescent="0.35">
      <c r="A10" s="1" t="s">
        <v>128</v>
      </c>
    </row>
    <row r="11" spans="1:2" x14ac:dyDescent="0.35">
      <c r="A11" t="s">
        <v>131</v>
      </c>
    </row>
    <row r="12" spans="1:2" ht="16" thickBot="1" x14ac:dyDescent="0.4">
      <c r="A12" s="70" t="s">
        <v>124</v>
      </c>
      <c r="B12" s="73">
        <f>B8+B9+B11</f>
        <v>21692.880000000008</v>
      </c>
    </row>
    <row r="13" spans="1:2" ht="16" thickTop="1" x14ac:dyDescent="0.35">
      <c r="A13" s="1"/>
      <c r="B13" s="71"/>
    </row>
    <row r="14" spans="1:2" x14ac:dyDescent="0.35">
      <c r="A14" s="1" t="s">
        <v>125</v>
      </c>
      <c r="B14" s="72"/>
    </row>
    <row r="15" spans="1:2" x14ac:dyDescent="0.35">
      <c r="A15" t="s">
        <v>132</v>
      </c>
      <c r="B15" s="72"/>
    </row>
    <row r="16" spans="1:2" x14ac:dyDescent="0.35">
      <c r="A16" t="s">
        <v>133</v>
      </c>
      <c r="B16" s="72"/>
    </row>
    <row r="17" spans="1:4" x14ac:dyDescent="0.35">
      <c r="A17" s="1" t="s">
        <v>126</v>
      </c>
      <c r="B17" s="72"/>
    </row>
    <row r="18" spans="1:4" x14ac:dyDescent="0.35">
      <c r="A18" s="69"/>
      <c r="B18" s="72"/>
    </row>
    <row r="19" spans="1:4" x14ac:dyDescent="0.35">
      <c r="A19" s="1" t="s">
        <v>127</v>
      </c>
      <c r="B19" s="71">
        <f>B15+B16+B18</f>
        <v>0</v>
      </c>
    </row>
    <row r="20" spans="1:4" x14ac:dyDescent="0.35">
      <c r="B20" s="72"/>
    </row>
    <row r="21" spans="1:4" x14ac:dyDescent="0.35">
      <c r="A21" s="1" t="s">
        <v>134</v>
      </c>
      <c r="B21" s="72"/>
    </row>
    <row r="22" spans="1:4" x14ac:dyDescent="0.35">
      <c r="A22" t="s">
        <v>135</v>
      </c>
      <c r="B22" s="72">
        <v>21692.880000000008</v>
      </c>
    </row>
    <row r="23" spans="1:4" ht="17.5" x14ac:dyDescent="0.4">
      <c r="B23" s="72"/>
      <c r="D23" s="12" t="s">
        <v>53</v>
      </c>
    </row>
    <row r="24" spans="1:4" ht="16" thickBot="1" x14ac:dyDescent="0.4">
      <c r="A24" s="70" t="s">
        <v>136</v>
      </c>
      <c r="B24" s="73">
        <f>SUM(B22:B23)</f>
        <v>21692.880000000008</v>
      </c>
    </row>
    <row r="25" spans="1:4" ht="16" thickTop="1" x14ac:dyDescent="0.35">
      <c r="D25" s="5" t="s">
        <v>48</v>
      </c>
    </row>
    <row r="27" spans="1:4" x14ac:dyDescent="0.35">
      <c r="D27" s="5" t="s">
        <v>54</v>
      </c>
    </row>
    <row r="29" spans="1:4" x14ac:dyDescent="0.35">
      <c r="D29" s="6" t="s">
        <v>49</v>
      </c>
    </row>
    <row r="30" spans="1:4" x14ac:dyDescent="0.35">
      <c r="D30" s="6" t="s">
        <v>50</v>
      </c>
    </row>
    <row r="31" spans="1:4" x14ac:dyDescent="0.35">
      <c r="D31" s="6" t="s">
        <v>51</v>
      </c>
    </row>
    <row r="32" spans="1:4" x14ac:dyDescent="0.35">
      <c r="D32" s="6" t="s">
        <v>52</v>
      </c>
    </row>
    <row r="34" spans="4:4" x14ac:dyDescent="0.35">
      <c r="D34" s="6" t="s">
        <v>39</v>
      </c>
    </row>
    <row r="35" spans="4:4" x14ac:dyDescent="0.35">
      <c r="D35" s="5" t="s">
        <v>55</v>
      </c>
    </row>
    <row r="36" spans="4:4" x14ac:dyDescent="0.35">
      <c r="D36" s="5" t="s">
        <v>56</v>
      </c>
    </row>
    <row r="37" spans="4:4" x14ac:dyDescent="0.35">
      <c r="D37" s="5" t="s">
        <v>69</v>
      </c>
    </row>
    <row r="38" spans="4:4" x14ac:dyDescent="0.35">
      <c r="D38" s="13"/>
    </row>
  </sheetData>
  <mergeCells count="2">
    <mergeCell ref="A2:B2"/>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Sheryll</cp:lastModifiedBy>
  <dcterms:created xsi:type="dcterms:W3CDTF">2022-03-19T15:50:25Z</dcterms:created>
  <dcterms:modified xsi:type="dcterms:W3CDTF">2025-03-17T00:04:25Z</dcterms:modified>
</cp:coreProperties>
</file>